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341" windowWidth="15180" windowHeight="9345" activeTab="1"/>
  </bookViews>
  <sheets>
    <sheet name="Отчет 1-09" sheetId="1" r:id="rId1"/>
    <sheet name="2010 год" sheetId="2" r:id="rId2"/>
    <sheet name="Отчет 2009г" sheetId="3" r:id="rId3"/>
  </sheets>
  <definedNames>
    <definedName name="_xlnm.Print_Titles" localSheetId="1">'2010 год'!$14:$16</definedName>
    <definedName name="_xlnm.Print_Titles" localSheetId="0">'Отчет 1-09'!$11:$13</definedName>
    <definedName name="_xlnm.Print_Area" localSheetId="1">'2010 год'!$A$1:$L$172</definedName>
  </definedNames>
  <calcPr fullCalcOnLoad="1"/>
</workbook>
</file>

<file path=xl/sharedStrings.xml><?xml version="1.0" encoding="utf-8"?>
<sst xmlns="http://schemas.openxmlformats.org/spreadsheetml/2006/main" count="884" uniqueCount="524">
  <si>
    <t xml:space="preserve">ПЛАН </t>
  </si>
  <si>
    <t>мероприятий по охране окружающей среды и рациональному использованию природных ресурсов</t>
  </si>
  <si>
    <t>№№</t>
  </si>
  <si>
    <t>п/п</t>
  </si>
  <si>
    <t>Наименование мероприятия</t>
  </si>
  <si>
    <t>Срок</t>
  </si>
  <si>
    <t>исполнения</t>
  </si>
  <si>
    <t>Сметная</t>
  </si>
  <si>
    <t>стоимость</t>
  </si>
  <si>
    <t>Источник</t>
  </si>
  <si>
    <t>финансирования</t>
  </si>
  <si>
    <t>Освоено</t>
  </si>
  <si>
    <t xml:space="preserve">Ответственный </t>
  </si>
  <si>
    <t xml:space="preserve">Эффект от </t>
  </si>
  <si>
    <t>внедрения</t>
  </si>
  <si>
    <t>Затраты</t>
  </si>
  <si>
    <t>тыс.руб.</t>
  </si>
  <si>
    <t>СОГЛАСОВАНО</t>
  </si>
  <si>
    <t>Заключение</t>
  </si>
  <si>
    <t>экспертизы</t>
  </si>
  <si>
    <t>Начальник территориального отдела</t>
  </si>
  <si>
    <t>УТВЕРЖДАЮ</t>
  </si>
  <si>
    <t>Директор ГУП "БОС"</t>
  </si>
  <si>
    <t>Минстроя Чувашии</t>
  </si>
  <si>
    <t>по Чувашской Республике - Чувашия</t>
  </si>
  <si>
    <t>1. Мероприятия по охране водных объектов, по достижению ПДС</t>
  </si>
  <si>
    <t>2. Мероприятия по охране почвы, подземных вод, утилизации отходов производства и потребления</t>
  </si>
  <si>
    <t>3. Мероприятия по охране атмосферного воздуха, по достижению ПДВ</t>
  </si>
  <si>
    <t>4. Научно-исследовательские и опытно-конструкторские работы</t>
  </si>
  <si>
    <t>5. Договорные работы со специализированными организациями в области безопасного обращения с отходами</t>
  </si>
  <si>
    <t>Строительство очистных соору-</t>
  </si>
  <si>
    <t>жений (3 очередь) мощностью</t>
  </si>
  <si>
    <t>будет</t>
  </si>
  <si>
    <t>Демеркуризация отработанных</t>
  </si>
  <si>
    <t>Размещение отходов на</t>
  </si>
  <si>
    <t>санкционированной городской</t>
  </si>
  <si>
    <t>свалке</t>
  </si>
  <si>
    <t>Утилизация  отработанных</t>
  </si>
  <si>
    <t>масел, фильтров, аккумуляторов,</t>
  </si>
  <si>
    <t>промасленной ветоши, шин,</t>
  </si>
  <si>
    <t>Сдача металлолома, стружки</t>
  </si>
  <si>
    <t>ООО</t>
  </si>
  <si>
    <t>"Возрождение"</t>
  </si>
  <si>
    <t>ООО "НПК</t>
  </si>
  <si>
    <t>"Меркурий"</t>
  </si>
  <si>
    <t>НП "Экология"</t>
  </si>
  <si>
    <t>отходов</t>
  </si>
  <si>
    <t>6. Обеспечение экоаналитического контроля и мониторинга объектов ОС</t>
  </si>
  <si>
    <t>Расчет фоновых концентраций</t>
  </si>
  <si>
    <t>загрязняющих веществ в</t>
  </si>
  <si>
    <t>контрольном створе выше</t>
  </si>
  <si>
    <t>выпуска сточных вод</t>
  </si>
  <si>
    <t>1.1.</t>
  </si>
  <si>
    <t>1.2.</t>
  </si>
  <si>
    <t>1.3.</t>
  </si>
  <si>
    <t>2.1.</t>
  </si>
  <si>
    <t>2.2.</t>
  </si>
  <si>
    <t>2.3.</t>
  </si>
  <si>
    <t>2.4.</t>
  </si>
  <si>
    <t>3.1.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</si>
  <si>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</si>
  <si>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</si>
  <si>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</si>
  <si>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</si>
  <si>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</si>
  <si>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</si>
  <si>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</si>
  <si>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</si>
  <si>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</si>
  <si>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6.1.</t>
  </si>
  <si>
    <t>6.2.</t>
  </si>
  <si>
    <t>7.1.</t>
  </si>
  <si>
    <t>7.2.</t>
  </si>
  <si>
    <t>цеховые расходы</t>
  </si>
  <si>
    <t>государств.</t>
  </si>
  <si>
    <t>Проведение исследований по</t>
  </si>
  <si>
    <t>применению ОСВ в качестве</t>
  </si>
  <si>
    <t>не требуется</t>
  </si>
  <si>
    <t>Начальник ОКС</t>
  </si>
  <si>
    <t>7.3.</t>
  </si>
  <si>
    <t>по мере</t>
  </si>
  <si>
    <t>накопления</t>
  </si>
  <si>
    <t xml:space="preserve">Утилизация </t>
  </si>
  <si>
    <t>526.65 тыс.т ОСВ</t>
  </si>
  <si>
    <t xml:space="preserve">Внедрение мероприятия </t>
  </si>
  <si>
    <t>15764,183 т/год</t>
  </si>
  <si>
    <t>зить сброс ЗВ в Волгу на</t>
  </si>
  <si>
    <t>Договор от</t>
  </si>
  <si>
    <t>удобрений в сельском хоз-ве</t>
  </si>
  <si>
    <t>16.11.2007 г.</t>
  </si>
  <si>
    <t>№СЭ-1199-БОС</t>
  </si>
  <si>
    <t>01.09.2007 г.</t>
  </si>
  <si>
    <t>№СО-1075-БОС</t>
  </si>
  <si>
    <t>19.11.2007 г.</t>
  </si>
  <si>
    <t>№СЭ-1198-БОС</t>
  </si>
  <si>
    <t>б/о</t>
  </si>
  <si>
    <t>хранения отходов</t>
  </si>
  <si>
    <t>Замена ленточного транспор-</t>
  </si>
  <si>
    <t>тера в здании решеток</t>
  </si>
  <si>
    <t>Обеспечение безопасного</t>
  </si>
  <si>
    <t>Обеспечение сбора</t>
  </si>
  <si>
    <t>грубых отбросов</t>
  </si>
  <si>
    <t>2.5.</t>
  </si>
  <si>
    <t>Замена отжимного устройства</t>
  </si>
  <si>
    <t>на решетках на гидравличе-</t>
  </si>
  <si>
    <t xml:space="preserve">ский транспортер в здании </t>
  </si>
  <si>
    <t xml:space="preserve"> - </t>
  </si>
  <si>
    <t>2.6.</t>
  </si>
  <si>
    <t>100 000 куб.м/сутки</t>
  </si>
  <si>
    <t>Обеспечение безопас-</t>
  </si>
  <si>
    <t>ного складирования</t>
  </si>
  <si>
    <t>осадков сточных вод</t>
  </si>
  <si>
    <t>Закупка и ввод в эксплуатацию</t>
  </si>
  <si>
    <t xml:space="preserve">Снижение влажности </t>
  </si>
  <si>
    <t>осадка до 75 %</t>
  </si>
  <si>
    <t>гос.экол. эксп.</t>
  </si>
  <si>
    <t>№ 78/п</t>
  </si>
  <si>
    <t>от 30.03.2007 г.</t>
  </si>
  <si>
    <t xml:space="preserve">Определение состава и класса </t>
  </si>
  <si>
    <t>опасности отходов</t>
  </si>
  <si>
    <t>Разработка паспортов</t>
  </si>
  <si>
    <t>опасных отходов</t>
  </si>
  <si>
    <t xml:space="preserve">Возможность </t>
  </si>
  <si>
    <t xml:space="preserve">использования осадков </t>
  </si>
  <si>
    <t>сточных вод</t>
  </si>
  <si>
    <t>Проведение подводного</t>
  </si>
  <si>
    <t>обследования рассеивающего</t>
  </si>
  <si>
    <t>по экологии</t>
  </si>
  <si>
    <t>Соблюдение 0,8 ПДК</t>
  </si>
  <si>
    <t xml:space="preserve">для выбросов ГУП "БОС" </t>
  </si>
  <si>
    <t>Реализация проекта поз-</t>
  </si>
  <si>
    <t>ежегодно образующихся</t>
  </si>
  <si>
    <t>Исходные данные</t>
  </si>
  <si>
    <t>для разработки проекта</t>
  </si>
  <si>
    <t>ртутьсодержащих люминес-</t>
  </si>
  <si>
    <t>центных ламп</t>
  </si>
  <si>
    <t>отработанных ртутьсо-</t>
  </si>
  <si>
    <t>держащих ламп</t>
  </si>
  <si>
    <t xml:space="preserve">Захоронение </t>
  </si>
  <si>
    <t>Обезвреживание</t>
  </si>
  <si>
    <t>1,718 т/год отходов</t>
  </si>
  <si>
    <t>Передача для использо-</t>
  </si>
  <si>
    <t>ИТОГО по разделу</t>
  </si>
  <si>
    <t>Повышение</t>
  </si>
  <si>
    <t>компетентоности</t>
  </si>
  <si>
    <t>работников ГУП "БОС"</t>
  </si>
  <si>
    <t xml:space="preserve">заключен </t>
  </si>
  <si>
    <t>договор</t>
  </si>
  <si>
    <t>ИТОГО</t>
  </si>
  <si>
    <t>Главный инженер</t>
  </si>
  <si>
    <t>А.В.Веселов</t>
  </si>
  <si>
    <t>И.Г. Архипов</t>
  </si>
  <si>
    <t>финансовым вопросам</t>
  </si>
  <si>
    <t>М.И.Дементьев</t>
  </si>
  <si>
    <t>по производству</t>
  </si>
  <si>
    <t>Начальник ОМТС</t>
  </si>
  <si>
    <t>Главный механик</t>
  </si>
  <si>
    <t>Гл. специалист по ООС</t>
  </si>
  <si>
    <t>организация:</t>
  </si>
  <si>
    <t>ООО "ИТА"</t>
  </si>
  <si>
    <t>обезвоживания ОСВ</t>
  </si>
  <si>
    <t xml:space="preserve">решеток </t>
  </si>
  <si>
    <t>Главный энергетик</t>
  </si>
  <si>
    <t>ОСВ для изг. брикетов</t>
  </si>
  <si>
    <t xml:space="preserve">центифуги для </t>
  </si>
  <si>
    <t xml:space="preserve">Разработка процедур </t>
  </si>
  <si>
    <t>предприятия</t>
  </si>
  <si>
    <t>Улучшение системы</t>
  </si>
  <si>
    <t>экологического менедж-</t>
  </si>
  <si>
    <t>мента предприятия</t>
  </si>
  <si>
    <t>Расширение области</t>
  </si>
  <si>
    <t>аккредитации ХБЛ</t>
  </si>
  <si>
    <t>6.3.</t>
  </si>
  <si>
    <t>Возможность проведе-</t>
  </si>
  <si>
    <t>ния анализов в СЗЗ соб-</t>
  </si>
  <si>
    <t>ственными силами</t>
  </si>
  <si>
    <t>7. Обучение, экологическое воспитание, улучшение системы экологического менеджмента предприятия</t>
  </si>
  <si>
    <t>отходов ЛКМ, тары</t>
  </si>
  <si>
    <t>на 2009 год</t>
  </si>
  <si>
    <t>Замена шиберов на лотках между зданием решеток от водоканала и зданием песколовок</t>
  </si>
  <si>
    <t>4 кв. 2009 г.</t>
  </si>
  <si>
    <t>Повышение безопасности сооружений в паводковый период</t>
  </si>
  <si>
    <t>Проектирование и строительство</t>
  </si>
  <si>
    <t>двух шламонакопителей</t>
  </si>
  <si>
    <t>собственные средства</t>
  </si>
  <si>
    <t>Капитальный ремонт первичных отстойников 1-го потока</t>
  </si>
  <si>
    <t>защитной дамбы</t>
  </si>
  <si>
    <t>Проведение рекультивации</t>
  </si>
  <si>
    <t>шламонакопителя № 10</t>
  </si>
  <si>
    <t>Обучение для обеспечения</t>
  </si>
  <si>
    <t>экологической безопасности</t>
  </si>
  <si>
    <t xml:space="preserve">учреждение, </t>
  </si>
  <si>
    <t>в области обеспечения</t>
  </si>
  <si>
    <t>экологической без-сти</t>
  </si>
  <si>
    <t>аудита СЭМ</t>
  </si>
  <si>
    <t xml:space="preserve">Проведение второго надзорного </t>
  </si>
  <si>
    <t xml:space="preserve">Ведение мониторинга </t>
  </si>
  <si>
    <t>объектов окружающей</t>
  </si>
  <si>
    <t>среды</t>
  </si>
  <si>
    <t>лаборатории</t>
  </si>
  <si>
    <t xml:space="preserve">Проведение мониторинга </t>
  </si>
  <si>
    <t>среды силами сторонних</t>
  </si>
  <si>
    <t>организаций</t>
  </si>
  <si>
    <t xml:space="preserve">Аккредитация ХБЛ </t>
  </si>
  <si>
    <t xml:space="preserve">(с расширением области </t>
  </si>
  <si>
    <t>аккредитации)</t>
  </si>
  <si>
    <t>Закупка приборов и методик для</t>
  </si>
  <si>
    <t>доаккредитации ХБЛ</t>
  </si>
  <si>
    <t>Обоснование размеров СЗЗ</t>
  </si>
  <si>
    <t>с оценкой риска здоровью</t>
  </si>
  <si>
    <t>населения</t>
  </si>
  <si>
    <t xml:space="preserve">Разработка проекта комплекса по </t>
  </si>
  <si>
    <t xml:space="preserve">производству и использованию </t>
  </si>
  <si>
    <t>топливных брикетов на основе</t>
  </si>
  <si>
    <t>Зам. гл. инженера по экологии</t>
  </si>
  <si>
    <t>Зам. гл. инженера по производству</t>
  </si>
  <si>
    <t>работы сооружений</t>
  </si>
  <si>
    <t>Обеспечение стабильной</t>
  </si>
  <si>
    <t>ния реконструкции</t>
  </si>
  <si>
    <t xml:space="preserve">ОСВ ГУП "БОС" </t>
  </si>
  <si>
    <t>промасленной ветоши, шин.</t>
  </si>
  <si>
    <t>Эффект от внедрения</t>
  </si>
  <si>
    <t>т (мг/л, мг/м3)</t>
  </si>
  <si>
    <t xml:space="preserve">Директор ГУП "БОС" </t>
  </si>
  <si>
    <t>______________ Ю.И.Алексеев</t>
  </si>
  <si>
    <t>"___"_________ 2009 год</t>
  </si>
  <si>
    <t>Отчет о выполнении Плана</t>
  </si>
  <si>
    <t>в ГУП "БОС" Минстроя Чувашии за 1 полугодие  2009 года</t>
  </si>
  <si>
    <t>мероприятие выполнено в 2008 г.</t>
  </si>
  <si>
    <t>Итого по разделу</t>
  </si>
  <si>
    <t>7. Обучение, экологическое воспитание, улучшение системы экологического менеджмента</t>
  </si>
  <si>
    <t>Заместитель директора по</t>
  </si>
  <si>
    <t>В.К.Данилов</t>
  </si>
  <si>
    <t>Заместитель главного инженера</t>
  </si>
  <si>
    <t>в 2013 г. позволит сни-</t>
  </si>
  <si>
    <t>НДС</t>
  </si>
  <si>
    <t>волит использовать 60 тыс.т</t>
  </si>
  <si>
    <t>Обезвреживание 72 ед.</t>
  </si>
  <si>
    <t>115 т отходов</t>
  </si>
  <si>
    <t>в ГУП "БОС" Минстроя Чувашии на 2010 год</t>
  </si>
  <si>
    <t>на 01.01.2010 г.</t>
  </si>
  <si>
    <t>на 2010 год</t>
  </si>
  <si>
    <t>4 кв. 2010</t>
  </si>
  <si>
    <t xml:space="preserve">Внесение измененений и пере- </t>
  </si>
  <si>
    <t>смотр процедур предприятия</t>
  </si>
  <si>
    <t>1-4 кв. 2010</t>
  </si>
  <si>
    <t>_________________А.С. Данилов</t>
  </si>
  <si>
    <t>________________ Н.Ф. Луговская</t>
  </si>
  <si>
    <t>экологическому, технологическому и атомному</t>
  </si>
  <si>
    <t>надзору</t>
  </si>
  <si>
    <t xml:space="preserve">Проведение мониторинга числен-  </t>
  </si>
  <si>
    <t xml:space="preserve">ности птиц по влиянию биологи- </t>
  </si>
  <si>
    <t xml:space="preserve">ческих очистных сооружений на </t>
  </si>
  <si>
    <t>разнообразие птиц Чувашии</t>
  </si>
  <si>
    <t>2010 г.</t>
  </si>
  <si>
    <t>РОД "Экологичес-</t>
  </si>
  <si>
    <t xml:space="preserve">Устройство по берегам шламона- </t>
  </si>
  <si>
    <t>копителя №5-7(северная сторона)</t>
  </si>
  <si>
    <t xml:space="preserve">10 искуственных гнездовий - гого- </t>
  </si>
  <si>
    <t>тиках</t>
  </si>
  <si>
    <t>апрель</t>
  </si>
  <si>
    <t>Восстановление условий</t>
  </si>
  <si>
    <t>гнездования для водо -</t>
  </si>
  <si>
    <t>плавающих птиц</t>
  </si>
  <si>
    <t>лятников 30 гнезд-укрытий на пло-</t>
  </si>
  <si>
    <t xml:space="preserve">Засев заграждающих и раздели- </t>
  </si>
  <si>
    <t xml:space="preserve">тельных дамб шламонакопителя </t>
  </si>
  <si>
    <t xml:space="preserve">№5-7 (по периметру) канадским </t>
  </si>
  <si>
    <t>рисом</t>
  </si>
  <si>
    <t>май</t>
  </si>
  <si>
    <t>Восстановление кормо-</t>
  </si>
  <si>
    <t>вых защитных условий</t>
  </si>
  <si>
    <t>Республики"</t>
  </si>
  <si>
    <t>ежегодно</t>
  </si>
  <si>
    <t xml:space="preserve">                             УТВЕРЖДАЮ</t>
  </si>
  <si>
    <t xml:space="preserve">                             Директор ГУП "БОС" </t>
  </si>
  <si>
    <t xml:space="preserve">                             Минстроя Чувашии</t>
  </si>
  <si>
    <t xml:space="preserve">                             ______________ Ю.И.Алексеев</t>
  </si>
  <si>
    <t>в ГУП "БОС" Минстроя Чувашии за  2009 год</t>
  </si>
  <si>
    <t xml:space="preserve">Строительство очистных сооружений </t>
  </si>
  <si>
    <t>(3 очередь) мощностью 100 000 куб.м/сутки</t>
  </si>
  <si>
    <t xml:space="preserve">Внедрение мероприятия в 2013 г. позволит снизить </t>
  </si>
  <si>
    <t>сброс ЗВ в Волгу на 15764,183 т/год</t>
  </si>
  <si>
    <t>Обеспечение стабильной работы сооружений</t>
  </si>
  <si>
    <t xml:space="preserve"> шламонакопителей</t>
  </si>
  <si>
    <t>Проектирование и строительство двух</t>
  </si>
  <si>
    <t xml:space="preserve">Обеспечение безопас ного складирования осадков </t>
  </si>
  <si>
    <t>Обеспечение безопасного хранения отходов</t>
  </si>
  <si>
    <t>Обеспечение сбора грубых отбросов</t>
  </si>
  <si>
    <t>мероприятие.</t>
  </si>
  <si>
    <t xml:space="preserve"> выполнено в 2008 г</t>
  </si>
  <si>
    <t xml:space="preserve"> здании решеток</t>
  </si>
  <si>
    <t>Замена ленточного транспортера  в</t>
  </si>
  <si>
    <t>Замена отжимного устройства на решетках</t>
  </si>
  <si>
    <t xml:space="preserve"> решеток </t>
  </si>
  <si>
    <t xml:space="preserve"> на гидравлический транспортер в  здании</t>
  </si>
  <si>
    <t>Снижение влажности осадка до 75 %</t>
  </si>
  <si>
    <t>Утилизация 526.65 тыс.т ОСВ</t>
  </si>
  <si>
    <t xml:space="preserve"> для обезвоживания ОСВ</t>
  </si>
  <si>
    <t>Закупка и ввод в эксплуатацию центифуги</t>
  </si>
  <si>
    <t xml:space="preserve"> копителя № 10</t>
  </si>
  <si>
    <t>Проведение рекультивации  шламона -</t>
  </si>
  <si>
    <t>Обоснование размеров СЗЗ с оценкой</t>
  </si>
  <si>
    <t xml:space="preserve"> риска здоровью населения</t>
  </si>
  <si>
    <t xml:space="preserve">Соблюдение 0,8 ПДК для выбросов ГУП "БОС" </t>
  </si>
  <si>
    <t>Разработка проекта комплекса по произ-</t>
  </si>
  <si>
    <t xml:space="preserve"> водству и использованию топливных</t>
  </si>
  <si>
    <t xml:space="preserve"> </t>
  </si>
  <si>
    <t xml:space="preserve"> брикетов на основе ОСВ ГУП "БОС"</t>
  </si>
  <si>
    <t>Реализация проекта позволит использовать 60 тыс.т</t>
  </si>
  <si>
    <t>ежегодно образующихся ОСВ для изг. Брикетов</t>
  </si>
  <si>
    <t>Проведение исследований по применению</t>
  </si>
  <si>
    <t>ОСВ в качестве удобрений в сельском хоз-ве</t>
  </si>
  <si>
    <t>Возможность использования осадков сточных вод</t>
  </si>
  <si>
    <t>Определение состава и класса опасности</t>
  </si>
  <si>
    <t>Разработка паспортов опасных отходов</t>
  </si>
  <si>
    <t xml:space="preserve">Проведение подводного обследования </t>
  </si>
  <si>
    <t>рассеивающего выпуска сточных вод</t>
  </si>
  <si>
    <t>Возможность проведения реконструкции выпуска сточных вод</t>
  </si>
  <si>
    <t>Исходные данные для разработки проекта НДС</t>
  </si>
  <si>
    <t>Расчет фоновых концентраций загрязняю-</t>
  </si>
  <si>
    <t>щих веществ в контрольном створе выше</t>
  </si>
  <si>
    <t>Демеркуризация отработанных ртуть-</t>
  </si>
  <si>
    <t>содержащих люминесцентных ламп</t>
  </si>
  <si>
    <t>Размещение отходов на санкционированной</t>
  </si>
  <si>
    <t xml:space="preserve"> городской свалке</t>
  </si>
  <si>
    <t>Утилизация  отработанных масел, фильтров,</t>
  </si>
  <si>
    <t xml:space="preserve"> аккумуляторов, промасленной ветоши, шин.</t>
  </si>
  <si>
    <t>Обезвреживание 194 ед. отработанных ртутьсодержащих ламп</t>
  </si>
  <si>
    <t>Захоронение 228 т отходов</t>
  </si>
  <si>
    <t>Передача на использование 24,4 т</t>
  </si>
  <si>
    <t>Проведение мониторинга объектов окру -</t>
  </si>
  <si>
    <t>низаций</t>
  </si>
  <si>
    <t>жающей среды силами сторонних орга -</t>
  </si>
  <si>
    <t xml:space="preserve">Обезвреживание 1,4 т/год отходов </t>
  </si>
  <si>
    <t>Ведение мониторинга объектов окружающей среды</t>
  </si>
  <si>
    <t xml:space="preserve">Аккредитация ХБЛ (с расширением области </t>
  </si>
  <si>
    <t>Расширение области аккредитации ХБЛ</t>
  </si>
  <si>
    <t xml:space="preserve"> силами</t>
  </si>
  <si>
    <t>Возможность проведения анализов в СЗЗ собственными</t>
  </si>
  <si>
    <t xml:space="preserve"> безопасности</t>
  </si>
  <si>
    <t>Обучение для обеспечения экологической</t>
  </si>
  <si>
    <t>Повышение компетентоности работников ГУП "БОС"</t>
  </si>
  <si>
    <t>в области обеспечения экологической безопасности</t>
  </si>
  <si>
    <t>Разработка процедур предприятия</t>
  </si>
  <si>
    <t xml:space="preserve"> предприятия</t>
  </si>
  <si>
    <t>Улучшение системы экологического менеджмента</t>
  </si>
  <si>
    <t>Управления Роспотребнадзора</t>
  </si>
  <si>
    <t>в г.Новочебоксарск</t>
  </si>
  <si>
    <t>"_____"______________ 2010 года</t>
  </si>
  <si>
    <t xml:space="preserve">Заместитель руководителя Приволжского  </t>
  </si>
  <si>
    <t>Управления Федеральной службы по</t>
  </si>
  <si>
    <t>1. Мероприятия по охране водных объектов, по достижению НДС</t>
  </si>
  <si>
    <t>2015 г.</t>
  </si>
  <si>
    <t>в 2015 г. позволит сни-</t>
  </si>
  <si>
    <t>№</t>
  </si>
  <si>
    <t>21-1-5-0115-09</t>
  </si>
  <si>
    <t>от 30.03.2009</t>
  </si>
  <si>
    <t>100 000 куб.м/сутки :</t>
  </si>
  <si>
    <t xml:space="preserve">     Подготовка территории под</t>
  </si>
  <si>
    <t>строительство (водопонижение</t>
  </si>
  <si>
    <t>замена грунта, демонтаж ограж-</t>
  </si>
  <si>
    <t>дения, временные здания и соо-</t>
  </si>
  <si>
    <t xml:space="preserve">ружения, наружные сети водо - </t>
  </si>
  <si>
    <t>снабжения канализции, произ-</t>
  </si>
  <si>
    <t>водственный корпус</t>
  </si>
  <si>
    <t>2010 г</t>
  </si>
  <si>
    <t>Ремонт коллектора 2 очереди</t>
  </si>
  <si>
    <t>1.4.</t>
  </si>
  <si>
    <t>Проведение водолазного об-следования рассеивающих вы-пусков сточных вод №№ !, 2</t>
  </si>
  <si>
    <t>Обследование очистных соору-жений 2 очереди</t>
  </si>
  <si>
    <t>Строительство шламонакопите-</t>
  </si>
  <si>
    <t>поз.12 №</t>
  </si>
  <si>
    <t>21-1-5-0595-08</t>
  </si>
  <si>
    <t>от 15.12.2008</t>
  </si>
  <si>
    <t>поз.12А  №</t>
  </si>
  <si>
    <t>21-1-5-0197-09</t>
  </si>
  <si>
    <t>от 28.05.2009</t>
  </si>
  <si>
    <t>лей :</t>
  </si>
  <si>
    <t xml:space="preserve">  Укладка гидроизоляционного </t>
  </si>
  <si>
    <t>материала, укрепление откосов</t>
  </si>
  <si>
    <t>дамб шламонакопителей песком</t>
  </si>
  <si>
    <t>и щебнем,  устройство для обслу-</t>
  </si>
  <si>
    <t>живания шламонакопителей</t>
  </si>
  <si>
    <t>Строительство технологической</t>
  </si>
  <si>
    <t xml:space="preserve">линии термической сушки осад- </t>
  </si>
  <si>
    <t>ков от очистки сточных вод :</t>
  </si>
  <si>
    <t xml:space="preserve">    Строительство здания, устрой-</t>
  </si>
  <si>
    <t>ствоинженерных сетей. Поставка</t>
  </si>
  <si>
    <t>монтаж, пуско-наладка термичес-</t>
  </si>
  <si>
    <t>кой сушки осадков сточных вод</t>
  </si>
  <si>
    <t>Снижение образования</t>
  </si>
  <si>
    <t xml:space="preserve"> отходов</t>
  </si>
  <si>
    <t>21-1-5-0094-09</t>
  </si>
  <si>
    <t>от 12.03.2009</t>
  </si>
  <si>
    <t>Техническое обследование ГТС</t>
  </si>
  <si>
    <t>3 кв. 2010</t>
  </si>
  <si>
    <t>Получение экологического сер-</t>
  </si>
  <si>
    <t>Капитальный ремонт первичных отстойников 1-го потока                               (аэротенка 1 потока)</t>
  </si>
  <si>
    <t xml:space="preserve">доаккредитации ХБЛ </t>
  </si>
  <si>
    <t xml:space="preserve">                             "___"_________ 2010 года</t>
  </si>
  <si>
    <t>Начальник информационно</t>
  </si>
  <si>
    <t>аналитического отдела</t>
  </si>
  <si>
    <t>Д.Ю. Алексеев</t>
  </si>
  <si>
    <t>Санитарно-защитная зона</t>
  </si>
  <si>
    <t>тификата соответствия на обез-</t>
  </si>
  <si>
    <t xml:space="preserve">воженный осадок, выдержанный </t>
  </si>
  <si>
    <t>ная лаборатория</t>
  </si>
  <si>
    <t>"Бифар-Экология"</t>
  </si>
  <si>
    <t>в естественных условиях не ме -</t>
  </si>
  <si>
    <t>нее двух лет</t>
  </si>
  <si>
    <t>№СО-1859-БОС</t>
  </si>
  <si>
    <t xml:space="preserve">Обезвреживание 0,065 </t>
  </si>
  <si>
    <t>т/г отработанных ртуть-</t>
  </si>
  <si>
    <t>содержащих ламп</t>
  </si>
  <si>
    <t xml:space="preserve">вания 27 т/год </t>
  </si>
  <si>
    <t>266 т/год отходов</t>
  </si>
  <si>
    <t>2,2 т/год отходов</t>
  </si>
  <si>
    <t>ная организация</t>
  </si>
  <si>
    <t xml:space="preserve">1-4 кв. </t>
  </si>
  <si>
    <t xml:space="preserve">Проведение паразитологических </t>
  </si>
  <si>
    <t>и токсикологических исследова-</t>
  </si>
  <si>
    <t xml:space="preserve"> Волга</t>
  </si>
  <si>
    <t>ний очищенных сточных вод реки</t>
  </si>
  <si>
    <t>санитарных показателей</t>
  </si>
  <si>
    <t>качества воды</t>
  </si>
  <si>
    <t>6.4.</t>
  </si>
  <si>
    <t xml:space="preserve">Проведение гидробиологических </t>
  </si>
  <si>
    <t>исследований в шлейфе сточных</t>
  </si>
  <si>
    <t xml:space="preserve"> вод реки Волга</t>
  </si>
  <si>
    <t>ФГНУ</t>
  </si>
  <si>
    <t>Охрана водных биоре -</t>
  </si>
  <si>
    <t>сурсов</t>
  </si>
  <si>
    <t>6.5.</t>
  </si>
  <si>
    <t>сам от сброса недостаточно</t>
  </si>
  <si>
    <t>очищенных сточных вод</t>
  </si>
  <si>
    <t>6.6.</t>
  </si>
  <si>
    <t>Приобретение экспресс-лабора-</t>
  </si>
  <si>
    <t>тории (на катер)</t>
  </si>
  <si>
    <t>Расчет ущерба водным биоресурс-</t>
  </si>
  <si>
    <t>2 квартал</t>
  </si>
  <si>
    <t>реки Волга</t>
  </si>
  <si>
    <t>6.7.</t>
  </si>
  <si>
    <t>Ведение мониторинга за состоя-</t>
  </si>
  <si>
    <t>нием рассеивающих подводных</t>
  </si>
  <si>
    <t>выпусков очищенных сточных вод</t>
  </si>
  <si>
    <t>постоянно</t>
  </si>
  <si>
    <t>ходных знаков</t>
  </si>
  <si>
    <t>служиванию судо-</t>
  </si>
  <si>
    <t>6.8.</t>
  </si>
  <si>
    <t>6.9.</t>
  </si>
  <si>
    <t>6.10.</t>
  </si>
  <si>
    <t>7.4.</t>
  </si>
  <si>
    <t>7.5.</t>
  </si>
  <si>
    <t>Страхование гражданской ответ-</t>
  </si>
  <si>
    <t>ственности за причинение вреда</t>
  </si>
  <si>
    <t>окружающей среде в результате</t>
  </si>
  <si>
    <t>аварии на гидротехническом со-</t>
  </si>
  <si>
    <t>оружении</t>
  </si>
  <si>
    <t>Возможность возмеще-</t>
  </si>
  <si>
    <t>Начальник информационно-</t>
  </si>
  <si>
    <t>организация</t>
  </si>
  <si>
    <t>исполнитель,</t>
  </si>
  <si>
    <t>Достижение НДС</t>
  </si>
  <si>
    <t>Специализирован-</t>
  </si>
  <si>
    <t>Подрядная</t>
  </si>
  <si>
    <t>Обеспечение стабиль-</t>
  </si>
  <si>
    <t>ной работы сооружений</t>
  </si>
  <si>
    <t>ФГОУ ВПО"ЧГСХА"</t>
  </si>
  <si>
    <t>Возможность проведе-ния реконструкции выпусков сточных вод</t>
  </si>
  <si>
    <t>Зам. гл. инженера</t>
  </si>
  <si>
    <t>МУП "Горжилхоз"</t>
  </si>
  <si>
    <t>Импульс"</t>
  </si>
  <si>
    <t>ООО "Терминал-</t>
  </si>
  <si>
    <t xml:space="preserve">Аккредитованные </t>
  </si>
  <si>
    <t>Отделение по  об-</t>
  </si>
  <si>
    <t>ной эксплуатации  под-</t>
  </si>
  <si>
    <t xml:space="preserve">водного выпуска </t>
  </si>
  <si>
    <t>кое движение мо-</t>
  </si>
  <si>
    <t>лодежи Чувашской</t>
  </si>
  <si>
    <t xml:space="preserve">Образовательное </t>
  </si>
  <si>
    <t>зию</t>
  </si>
  <si>
    <t>имеющее лицен-</t>
  </si>
  <si>
    <t xml:space="preserve">Проведение ресертификацион- </t>
  </si>
  <si>
    <t>ного аудита СЭМ</t>
  </si>
  <si>
    <t>Информирование общественнос-</t>
  </si>
  <si>
    <t xml:space="preserve">ти и экологических организаций о </t>
  </si>
  <si>
    <t>проведении работ по строитель-</t>
  </si>
  <si>
    <t xml:space="preserve">ству, заполнению новых шламо- </t>
  </si>
  <si>
    <t xml:space="preserve">отстойников, поднятию уровня </t>
  </si>
  <si>
    <t xml:space="preserve">воды в существующих отстойниках  </t>
  </si>
  <si>
    <t xml:space="preserve">в период гнездования водопла - </t>
  </si>
  <si>
    <t xml:space="preserve">вающих птиц (середина апреля -  </t>
  </si>
  <si>
    <t>июля)</t>
  </si>
  <si>
    <t>ния ущерба окружаю -</t>
  </si>
  <si>
    <t>щей среде жизни и здо -</t>
  </si>
  <si>
    <t>ровью в слечае аварии</t>
  </si>
  <si>
    <t xml:space="preserve"> на ГТС</t>
  </si>
  <si>
    <t>Повышение безопаснос-</t>
  </si>
  <si>
    <t>ти сооружений в павод -</t>
  </si>
  <si>
    <t>ковый период</t>
  </si>
  <si>
    <t>бюджетные средства,</t>
  </si>
  <si>
    <t>заемные средства,</t>
  </si>
  <si>
    <t>инвестиции</t>
  </si>
  <si>
    <t>Зам.гл.инженера</t>
  </si>
  <si>
    <t>собственные средства,</t>
  </si>
  <si>
    <t>ЗАО "ПК</t>
  </si>
  <si>
    <t>"ГОСНИОРХ"</t>
  </si>
  <si>
    <t>ФГНУ"ГОСНИОРХ"</t>
  </si>
  <si>
    <t>Главный бухгалтер</t>
  </si>
  <si>
    <t>Улучшение СЭМ</t>
  </si>
  <si>
    <t>"_____"____________ 2010 года</t>
  </si>
  <si>
    <t>_______________Ю.И. Алексеев</t>
  </si>
  <si>
    <t>Начальник ХБЛ</t>
  </si>
  <si>
    <t>А.В. Веселов</t>
  </si>
  <si>
    <t>Г.В. Степанова</t>
  </si>
  <si>
    <t>М.И. Дементьев</t>
  </si>
  <si>
    <t>В.И. Мадеров</t>
  </si>
  <si>
    <t>Э.В. Родионов</t>
  </si>
  <si>
    <t>Е.В. Степанова</t>
  </si>
  <si>
    <t>Д.Ю.  Алексеев</t>
  </si>
  <si>
    <t>Л.Э. Федотов</t>
  </si>
  <si>
    <t>Г.И.  Барышникова</t>
  </si>
  <si>
    <t>Н.М. Костюнина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</si>
</sst>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  <numFmt numFmtId="171" formatCode="0.000"/>
  </numFmts>
  <fonts count="17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b/>
      <sz val="9"/>
      <color indexed="8"/>
      <name val="Arial Cyr"/>
      <family val="2"/>
    </font>
    <font>
      <sz val="9"/>
      <color indexed="10"/>
      <name val="Arial Cyr"/>
      <family val="2"/>
    </font>
    <font>
      <sz val="9"/>
      <color indexed="8"/>
      <name val="Arial"/>
      <family val="2"/>
    </font>
    <font>
      <sz val="8.5"/>
      <color indexed="8"/>
      <name val="Arial Cyr"/>
      <family val="2"/>
    </font>
    <font>
      <b/>
      <sz val="9"/>
      <color indexed="8"/>
      <name val="Arial"/>
      <family val="2"/>
    </font>
    <font>
      <sz val="8.2"/>
      <color indexed="8"/>
      <name val="Arial Cyr"/>
      <family val="2"/>
    </font>
    <font>
      <b/>
      <sz val="9"/>
      <color indexed="10"/>
      <name val="Arial Cyr"/>
      <family val="0"/>
    </font>
    <font>
      <sz val="9"/>
      <color indexed="12"/>
      <name val="Arial Cyr"/>
      <family val="2"/>
    </font>
    <font>
      <sz val="8"/>
      <color indexed="10"/>
      <name val="Arial Cyr"/>
      <family val="2"/>
    </font>
    <font>
      <sz val="8.5"/>
      <name val="Arial Cyr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6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8" fillId="0" borderId="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4" fillId="0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justify"/>
    </xf>
    <xf numFmtId="0" fontId="4" fillId="0" borderId="33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2" xfId="0" applyFont="1" applyBorder="1" applyAlignment="1">
      <alignment/>
    </xf>
    <xf numFmtId="168" fontId="4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3" fontId="4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" fontId="4" fillId="0" borderId="14" xfId="0" applyNumberFormat="1" applyFont="1" applyBorder="1" applyAlignment="1">
      <alignment/>
    </xf>
    <xf numFmtId="171" fontId="4" fillId="0" borderId="3" xfId="0" applyNumberFormat="1" applyFont="1" applyBorder="1" applyAlignment="1">
      <alignment horizontal="center"/>
    </xf>
    <xf numFmtId="171" fontId="4" fillId="0" borderId="7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71" fontId="5" fillId="0" borderId="3" xfId="0" applyNumberFormat="1" applyFont="1" applyBorder="1" applyAlignment="1">
      <alignment horizontal="center"/>
    </xf>
    <xf numFmtId="171" fontId="4" fillId="0" borderId="5" xfId="0" applyNumberFormat="1" applyFont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1" fontId="6" fillId="0" borderId="1" xfId="0" applyNumberFormat="1" applyFont="1" applyBorder="1" applyAlignment="1">
      <alignment horizontal="center"/>
    </xf>
    <xf numFmtId="171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justify"/>
    </xf>
    <xf numFmtId="3" fontId="6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4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2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9" fillId="0" borderId="3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71" fontId="2" fillId="0" borderId="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9" fontId="2" fillId="0" borderId="38" xfId="0" applyNumberFormat="1" applyFont="1" applyBorder="1" applyAlignment="1">
      <alignment horizontal="center"/>
    </xf>
    <xf numFmtId="171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9" fillId="0" borderId="3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4" fillId="0" borderId="41" xfId="0" applyFont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13" fillId="0" borderId="32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13" fillId="0" borderId="42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36" xfId="0" applyFont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14" fillId="0" borderId="1" xfId="0" applyFont="1" applyBorder="1" applyAlignment="1">
      <alignment horizontal="center"/>
    </xf>
    <xf numFmtId="171" fontId="1" fillId="0" borderId="7" xfId="0" applyNumberFormat="1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9" fillId="0" borderId="42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4" fontId="4" fillId="0" borderId="20" xfId="0" applyNumberFormat="1" applyFont="1" applyFill="1" applyBorder="1" applyAlignment="1">
      <alignment horizontal="center"/>
    </xf>
    <xf numFmtId="171" fontId="4" fillId="0" borderId="3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9" xfId="0" applyFont="1" applyBorder="1" applyAlignment="1">
      <alignment vertical="top" wrapText="1"/>
    </xf>
    <xf numFmtId="0" fontId="4" fillId="0" borderId="3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4" fillId="0" borderId="32" xfId="0" applyNumberFormat="1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42" xfId="0" applyFont="1" applyBorder="1" applyAlignment="1">
      <alignment/>
    </xf>
    <xf numFmtId="0" fontId="9" fillId="0" borderId="28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5" fillId="0" borderId="21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" fillId="0" borderId="4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5" fillId="0" borderId="2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168" fontId="2" fillId="0" borderId="3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4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8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4" fillId="0" borderId="46" xfId="0" applyFont="1" applyFill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4" fillId="0" borderId="47" xfId="0" applyFont="1" applyBorder="1" applyAlignment="1">
      <alignment/>
    </xf>
    <xf numFmtId="3" fontId="6" fillId="0" borderId="28" xfId="0" applyNumberFormat="1" applyFont="1" applyBorder="1" applyAlignment="1">
      <alignment horizontal="center"/>
    </xf>
    <xf numFmtId="0" fontId="6" fillId="0" borderId="48" xfId="0" applyFont="1" applyBorder="1" applyAlignment="1">
      <alignment/>
    </xf>
    <xf numFmtId="4" fontId="6" fillId="0" borderId="28" xfId="0" applyNumberFormat="1" applyFont="1" applyBorder="1" applyAlignment="1">
      <alignment horizontal="center"/>
    </xf>
    <xf numFmtId="3" fontId="6" fillId="0" borderId="4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46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center" vertical="justify"/>
    </xf>
    <xf numFmtId="0" fontId="4" fillId="0" borderId="46" xfId="0" applyFont="1" applyBorder="1" applyAlignment="1">
      <alignment horizontal="center" vertical="justify"/>
    </xf>
    <xf numFmtId="0" fontId="4" fillId="0" borderId="48" xfId="0" applyFont="1" applyBorder="1" applyAlignment="1">
      <alignment vertical="top" wrapText="1"/>
    </xf>
    <xf numFmtId="3" fontId="7" fillId="0" borderId="30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/>
    </xf>
    <xf numFmtId="3" fontId="1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justify"/>
    </xf>
    <xf numFmtId="0" fontId="4" fillId="0" borderId="3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2" xfId="0" applyFont="1" applyBorder="1" applyAlignment="1">
      <alignment/>
    </xf>
    <xf numFmtId="4" fontId="2" fillId="0" borderId="48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14" fontId="4" fillId="0" borderId="42" xfId="0" applyNumberFormat="1" applyFont="1" applyBorder="1" applyAlignment="1">
      <alignment horizontal="center"/>
    </xf>
    <xf numFmtId="0" fontId="4" fillId="0" borderId="36" xfId="0" applyFont="1" applyBorder="1" applyAlignment="1">
      <alignment vertical="justify" wrapText="1"/>
    </xf>
    <xf numFmtId="0" fontId="10" fillId="0" borderId="28" xfId="0" applyFont="1" applyBorder="1" applyAlignment="1">
      <alignment vertical="justify" wrapText="1"/>
    </xf>
    <xf numFmtId="0" fontId="4" fillId="0" borderId="28" xfId="0" applyFont="1" applyBorder="1" applyAlignment="1">
      <alignment vertical="justify" wrapText="1"/>
    </xf>
    <xf numFmtId="0" fontId="4" fillId="0" borderId="47" xfId="0" applyFont="1" applyBorder="1" applyAlignment="1">
      <alignment vertical="justify" wrapText="1"/>
    </xf>
    <xf numFmtId="0" fontId="4" fillId="0" borderId="37" xfId="0" applyFont="1" applyBorder="1" applyAlignment="1">
      <alignment vertical="justify" wrapText="1"/>
    </xf>
    <xf numFmtId="0" fontId="10" fillId="0" borderId="0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2" fillId="0" borderId="43" xfId="0" applyFont="1" applyBorder="1" applyAlignment="1">
      <alignment horizontal="center"/>
    </xf>
    <xf numFmtId="0" fontId="10" fillId="0" borderId="36" xfId="0" applyFont="1" applyBorder="1" applyAlignment="1">
      <alignment vertical="justify" wrapText="1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8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4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9" xfId="0" applyFont="1" applyBorder="1" applyAlignment="1">
      <alignment vertical="justify" wrapText="1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6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 wrapText="1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8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1"/>
  <sheetViews>
    <sheetView zoomScale="125" zoomScaleNormal="125" workbookViewId="0" topLeftCell="A4">
      <selection activeCell="A6" sqref="A6:G6"/>
    </sheetView>
  </sheetViews>
  <sheetFormatPr defaultColWidth="9.00390625" defaultRowHeight="12.75"/>
  <cols>
    <col min="1" max="1" width="3.875" style="0" customWidth="1"/>
    <col min="5" max="5" width="13.625" style="0" customWidth="1"/>
    <col min="6" max="6" width="28.25390625" style="0" customWidth="1"/>
    <col min="7" max="7" width="27.75390625" style="0" customWidth="1"/>
  </cols>
  <sheetData>
    <row r="1" ht="12.75">
      <c r="G1" t="s">
        <v>21</v>
      </c>
    </row>
    <row r="2" ht="12.75">
      <c r="G2" t="s">
        <v>223</v>
      </c>
    </row>
    <row r="3" ht="12.75">
      <c r="G3" t="s">
        <v>23</v>
      </c>
    </row>
    <row r="4" ht="12.75">
      <c r="G4" t="s">
        <v>224</v>
      </c>
    </row>
    <row r="5" ht="12.75">
      <c r="G5" t="s">
        <v>225</v>
      </c>
    </row>
    <row r="6" spans="1:7" s="70" customFormat="1" ht="21.75" customHeight="1">
      <c r="A6" s="329" t="s">
        <v>226</v>
      </c>
      <c r="B6" s="329"/>
      <c r="C6" s="329"/>
      <c r="D6" s="329"/>
      <c r="E6" s="329"/>
      <c r="F6" s="329"/>
      <c r="G6" s="329"/>
    </row>
    <row r="7" spans="1:7" s="70" customFormat="1" ht="12">
      <c r="A7" s="329" t="s">
        <v>1</v>
      </c>
      <c r="B7" s="329"/>
      <c r="C7" s="329"/>
      <c r="D7" s="329"/>
      <c r="E7" s="329"/>
      <c r="F7" s="329"/>
      <c r="G7" s="329"/>
    </row>
    <row r="8" spans="1:7" s="70" customFormat="1" ht="12">
      <c r="A8" s="329" t="s">
        <v>227</v>
      </c>
      <c r="B8" s="329"/>
      <c r="C8" s="329"/>
      <c r="D8" s="329"/>
      <c r="E8" s="329"/>
      <c r="F8" s="329"/>
      <c r="G8" s="329"/>
    </row>
    <row r="9" spans="1:7" s="70" customFormat="1" ht="6.75" customHeight="1" thickBot="1">
      <c r="A9" s="84"/>
      <c r="B9" s="84"/>
      <c r="C9" s="84"/>
      <c r="D9" s="84"/>
      <c r="E9" s="84"/>
      <c r="F9" s="84"/>
      <c r="G9" s="84"/>
    </row>
    <row r="10" s="70" customFormat="1" ht="6" customHeight="1" hidden="1" thickBot="1"/>
    <row r="11" spans="1:7" s="70" customFormat="1" ht="13.5" customHeight="1" thickBot="1">
      <c r="A11" s="67" t="s">
        <v>2</v>
      </c>
      <c r="B11" s="330" t="s">
        <v>4</v>
      </c>
      <c r="C11" s="331"/>
      <c r="D11" s="301"/>
      <c r="E11" s="68" t="s">
        <v>15</v>
      </c>
      <c r="F11" s="312" t="s">
        <v>221</v>
      </c>
      <c r="G11" s="314"/>
    </row>
    <row r="12" spans="1:7" s="70" customFormat="1" ht="12">
      <c r="A12" s="71" t="s">
        <v>3</v>
      </c>
      <c r="B12" s="72"/>
      <c r="C12" s="73"/>
      <c r="D12" s="74"/>
      <c r="E12" s="73" t="s">
        <v>178</v>
      </c>
      <c r="F12" s="67" t="s">
        <v>16</v>
      </c>
      <c r="G12" s="74" t="s">
        <v>222</v>
      </c>
    </row>
    <row r="13" spans="1:7" s="70" customFormat="1" ht="12.75" thickBot="1">
      <c r="A13" s="75"/>
      <c r="B13" s="76"/>
      <c r="C13" s="77"/>
      <c r="D13" s="78"/>
      <c r="E13" s="80" t="s">
        <v>16</v>
      </c>
      <c r="F13" s="75"/>
      <c r="G13" s="78"/>
    </row>
    <row r="14" spans="1:7" s="70" customFormat="1" ht="13.5" customHeight="1" thickBot="1">
      <c r="A14" s="312" t="s">
        <v>25</v>
      </c>
      <c r="B14" s="313"/>
      <c r="C14" s="313"/>
      <c r="D14" s="313"/>
      <c r="E14" s="313"/>
      <c r="F14" s="313"/>
      <c r="G14" s="314"/>
    </row>
    <row r="15" spans="1:35" s="82" customFormat="1" ht="12" customHeight="1">
      <c r="A15" s="123" t="s">
        <v>52</v>
      </c>
      <c r="B15" s="28" t="s">
        <v>30</v>
      </c>
      <c r="C15" s="29"/>
      <c r="D15" s="30"/>
      <c r="E15" s="129">
        <v>3000</v>
      </c>
      <c r="F15" s="122">
        <v>121.796</v>
      </c>
      <c r="G15" s="157" t="s">
        <v>84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7" s="82" customFormat="1" ht="12" customHeight="1">
      <c r="A16" s="43"/>
      <c r="B16" s="28" t="s">
        <v>31</v>
      </c>
      <c r="C16" s="29"/>
      <c r="D16" s="30"/>
      <c r="E16" s="130"/>
      <c r="F16" s="64"/>
      <c r="G16" s="104" t="s">
        <v>234</v>
      </c>
    </row>
    <row r="17" spans="1:7" s="82" customFormat="1" ht="12" customHeight="1">
      <c r="A17" s="43"/>
      <c r="B17" s="28" t="s">
        <v>108</v>
      </c>
      <c r="C17" s="29"/>
      <c r="D17" s="30"/>
      <c r="E17" s="130"/>
      <c r="F17" s="90"/>
      <c r="G17" s="104" t="s">
        <v>86</v>
      </c>
    </row>
    <row r="18" spans="1:7" s="82" customFormat="1" ht="12" customHeight="1">
      <c r="A18" s="43"/>
      <c r="B18" s="28"/>
      <c r="C18" s="29"/>
      <c r="D18" s="30"/>
      <c r="E18" s="130"/>
      <c r="F18" s="90"/>
      <c r="G18" s="104" t="s">
        <v>85</v>
      </c>
    </row>
    <row r="19" spans="1:7" s="93" customFormat="1" ht="12" customHeight="1">
      <c r="A19" s="59" t="s">
        <v>53</v>
      </c>
      <c r="B19" s="323" t="s">
        <v>179</v>
      </c>
      <c r="C19" s="324"/>
      <c r="D19" s="325"/>
      <c r="E19" s="125">
        <v>1340</v>
      </c>
      <c r="F19" s="63">
        <v>1373.336</v>
      </c>
      <c r="G19" s="321" t="s">
        <v>181</v>
      </c>
    </row>
    <row r="20" spans="1:7" s="93" customFormat="1" ht="12" customHeight="1">
      <c r="A20" s="43"/>
      <c r="B20" s="326"/>
      <c r="C20" s="327"/>
      <c r="D20" s="328"/>
      <c r="E20" s="130"/>
      <c r="F20" s="64"/>
      <c r="G20" s="322"/>
    </row>
    <row r="21" spans="1:7" s="93" customFormat="1" ht="12" customHeight="1">
      <c r="A21" s="43"/>
      <c r="B21" s="326"/>
      <c r="C21" s="327"/>
      <c r="D21" s="328"/>
      <c r="E21" s="130"/>
      <c r="F21" s="64"/>
      <c r="G21" s="322"/>
    </row>
    <row r="22" spans="1:7" s="93" customFormat="1" ht="12" customHeight="1">
      <c r="A22" s="43"/>
      <c r="B22" s="60"/>
      <c r="C22" s="61"/>
      <c r="D22" s="62"/>
      <c r="E22" s="130"/>
      <c r="F22" s="65"/>
      <c r="G22" s="322"/>
    </row>
    <row r="23" spans="1:7" s="93" customFormat="1" ht="12" customHeight="1">
      <c r="A23" s="59" t="s">
        <v>54</v>
      </c>
      <c r="B23" s="315" t="s">
        <v>185</v>
      </c>
      <c r="C23" s="316"/>
      <c r="D23" s="317"/>
      <c r="E23" s="124">
        <v>660</v>
      </c>
      <c r="F23" s="96" t="s">
        <v>106</v>
      </c>
      <c r="G23" s="111" t="s">
        <v>217</v>
      </c>
    </row>
    <row r="24" spans="1:7" s="93" customFormat="1" ht="12" customHeight="1">
      <c r="A24" s="112"/>
      <c r="B24" s="318"/>
      <c r="C24" s="319"/>
      <c r="D24" s="320"/>
      <c r="E24" s="128"/>
      <c r="F24" s="97"/>
      <c r="G24" s="139" t="s">
        <v>216</v>
      </c>
    </row>
    <row r="25" spans="1:7" s="93" customFormat="1" ht="12" customHeight="1" thickBot="1">
      <c r="A25" s="303" t="s">
        <v>229</v>
      </c>
      <c r="B25" s="304"/>
      <c r="C25" s="304"/>
      <c r="D25" s="305"/>
      <c r="E25" s="133">
        <f>E19+E23</f>
        <v>2000</v>
      </c>
      <c r="F25" s="134">
        <f>F15+F19</f>
        <v>1495.132</v>
      </c>
      <c r="G25" s="138"/>
    </row>
    <row r="26" spans="1:7" s="93" customFormat="1" ht="12" customHeight="1" thickBot="1">
      <c r="A26" s="306" t="s">
        <v>26</v>
      </c>
      <c r="B26" s="307"/>
      <c r="C26" s="307"/>
      <c r="D26" s="307"/>
      <c r="E26" s="307"/>
      <c r="F26" s="307"/>
      <c r="G26" s="308"/>
    </row>
    <row r="27" spans="1:7" s="82" customFormat="1" ht="12" customHeight="1">
      <c r="A27" s="41" t="s">
        <v>55</v>
      </c>
      <c r="B27" s="11" t="s">
        <v>182</v>
      </c>
      <c r="C27" s="8"/>
      <c r="D27" s="16"/>
      <c r="E27" s="99">
        <v>6000</v>
      </c>
      <c r="F27" s="121">
        <v>4156.849</v>
      </c>
      <c r="G27" s="158" t="s">
        <v>109</v>
      </c>
    </row>
    <row r="28" spans="1:7" s="82" customFormat="1" ht="12" customHeight="1">
      <c r="A28" s="57"/>
      <c r="B28" s="11" t="s">
        <v>183</v>
      </c>
      <c r="C28" s="8"/>
      <c r="D28" s="16"/>
      <c r="E28" s="64"/>
      <c r="F28" s="101"/>
      <c r="G28" s="140" t="s">
        <v>110</v>
      </c>
    </row>
    <row r="29" spans="1:7" s="82" customFormat="1" ht="12" customHeight="1">
      <c r="A29" s="41"/>
      <c r="B29" s="11"/>
      <c r="C29" s="8"/>
      <c r="D29" s="16"/>
      <c r="E29" s="64"/>
      <c r="F29" s="90"/>
      <c r="G29" s="140" t="s">
        <v>111</v>
      </c>
    </row>
    <row r="30" spans="1:7" s="82" customFormat="1" ht="12" customHeight="1">
      <c r="A30" s="41"/>
      <c r="B30" s="11"/>
      <c r="C30" s="8"/>
      <c r="D30" s="16"/>
      <c r="E30" s="64"/>
      <c r="F30" s="90"/>
      <c r="G30" s="140"/>
    </row>
    <row r="31" spans="1:7" s="82" customFormat="1" ht="12" customHeight="1">
      <c r="A31" s="42"/>
      <c r="B31" s="17"/>
      <c r="C31" s="18"/>
      <c r="D31" s="19"/>
      <c r="E31" s="65"/>
      <c r="F31" s="102"/>
      <c r="G31" s="141"/>
    </row>
    <row r="32" spans="1:7" s="82" customFormat="1" ht="12" customHeight="1">
      <c r="A32" s="40" t="s">
        <v>56</v>
      </c>
      <c r="B32" s="13" t="s">
        <v>182</v>
      </c>
      <c r="C32" s="14"/>
      <c r="D32" s="15"/>
      <c r="E32" s="14">
        <v>3000</v>
      </c>
      <c r="F32" s="91" t="s">
        <v>106</v>
      </c>
      <c r="G32" s="142" t="s">
        <v>99</v>
      </c>
    </row>
    <row r="33" spans="1:7" s="82" customFormat="1" ht="12" customHeight="1">
      <c r="A33" s="41"/>
      <c r="B33" s="11" t="s">
        <v>186</v>
      </c>
      <c r="C33" s="8"/>
      <c r="D33" s="16"/>
      <c r="E33" s="8"/>
      <c r="F33" s="90"/>
      <c r="G33" s="140" t="s">
        <v>96</v>
      </c>
    </row>
    <row r="34" spans="1:7" s="82" customFormat="1" ht="12" customHeight="1">
      <c r="A34" s="41"/>
      <c r="B34" s="11"/>
      <c r="C34" s="8"/>
      <c r="D34" s="16"/>
      <c r="E34" s="8"/>
      <c r="F34" s="90"/>
      <c r="G34" s="140"/>
    </row>
    <row r="35" spans="1:7" s="82" customFormat="1" ht="12" customHeight="1">
      <c r="A35" s="42"/>
      <c r="B35" s="58"/>
      <c r="C35" s="18"/>
      <c r="D35" s="19"/>
      <c r="E35" s="18"/>
      <c r="F35" s="102"/>
      <c r="G35" s="141"/>
    </row>
    <row r="36" spans="1:7" s="82" customFormat="1" ht="12" customHeight="1">
      <c r="A36" s="37" t="s">
        <v>57</v>
      </c>
      <c r="B36" s="13" t="s">
        <v>97</v>
      </c>
      <c r="C36" s="14"/>
      <c r="D36" s="15"/>
      <c r="E36" s="63">
        <v>390</v>
      </c>
      <c r="F36" s="125" t="s">
        <v>106</v>
      </c>
      <c r="G36" s="142" t="s">
        <v>100</v>
      </c>
    </row>
    <row r="37" spans="1:7" s="82" customFormat="1" ht="12" customHeight="1">
      <c r="A37" s="38"/>
      <c r="B37" s="11" t="s">
        <v>98</v>
      </c>
      <c r="C37" s="8"/>
      <c r="D37" s="16"/>
      <c r="E37" s="64"/>
      <c r="F37" s="8"/>
      <c r="G37" s="140" t="s">
        <v>101</v>
      </c>
    </row>
    <row r="38" spans="1:7" s="82" customFormat="1" ht="12" customHeight="1">
      <c r="A38" s="39"/>
      <c r="B38" s="17"/>
      <c r="C38" s="18"/>
      <c r="D38" s="19"/>
      <c r="E38" s="65"/>
      <c r="F38" s="65"/>
      <c r="G38" s="141"/>
    </row>
    <row r="39" spans="1:7" s="82" customFormat="1" ht="12" customHeight="1">
      <c r="A39" s="37" t="s">
        <v>58</v>
      </c>
      <c r="B39" s="25" t="s">
        <v>103</v>
      </c>
      <c r="C39" s="26"/>
      <c r="D39" s="27"/>
      <c r="E39" s="63">
        <v>500</v>
      </c>
      <c r="F39" s="8" t="s">
        <v>228</v>
      </c>
      <c r="G39" s="142"/>
    </row>
    <row r="40" spans="1:7" s="82" customFormat="1" ht="12" customHeight="1">
      <c r="A40" s="38"/>
      <c r="B40" s="28" t="s">
        <v>104</v>
      </c>
      <c r="C40" s="29"/>
      <c r="D40" s="30"/>
      <c r="E40" s="64"/>
      <c r="F40" s="8"/>
      <c r="G40" s="140"/>
    </row>
    <row r="41" spans="1:7" s="82" customFormat="1" ht="12" customHeight="1">
      <c r="A41" s="38"/>
      <c r="B41" s="28" t="s">
        <v>105</v>
      </c>
      <c r="C41" s="29"/>
      <c r="D41" s="30"/>
      <c r="E41" s="64"/>
      <c r="F41" s="30"/>
      <c r="G41" s="140"/>
    </row>
    <row r="42" spans="1:7" s="82" customFormat="1" ht="12" customHeight="1">
      <c r="A42" s="39"/>
      <c r="B42" s="33" t="s">
        <v>161</v>
      </c>
      <c r="C42" s="31"/>
      <c r="D42" s="32"/>
      <c r="E42" s="65"/>
      <c r="F42" s="32"/>
      <c r="G42" s="141"/>
    </row>
    <row r="43" spans="1:7" s="82" customFormat="1" ht="12" customHeight="1">
      <c r="A43" s="38" t="s">
        <v>102</v>
      </c>
      <c r="B43" s="11" t="s">
        <v>112</v>
      </c>
      <c r="C43" s="8"/>
      <c r="D43" s="16"/>
      <c r="E43" s="105">
        <v>7106.129</v>
      </c>
      <c r="F43" s="63">
        <v>4330.332</v>
      </c>
      <c r="G43" s="142" t="s">
        <v>113</v>
      </c>
    </row>
    <row r="44" spans="1:7" s="82" customFormat="1" ht="12" customHeight="1">
      <c r="A44" s="38"/>
      <c r="B44" s="11" t="s">
        <v>164</v>
      </c>
      <c r="C44" s="8"/>
      <c r="D44" s="16"/>
      <c r="E44" s="64"/>
      <c r="F44" s="64"/>
      <c r="G44" s="140" t="s">
        <v>114</v>
      </c>
    </row>
    <row r="45" spans="1:7" s="82" customFormat="1" ht="12" customHeight="1">
      <c r="A45" s="38"/>
      <c r="B45" s="11" t="s">
        <v>160</v>
      </c>
      <c r="C45" s="8"/>
      <c r="D45" s="16"/>
      <c r="E45" s="65"/>
      <c r="F45" s="65"/>
      <c r="G45" s="141"/>
    </row>
    <row r="46" spans="1:7" s="82" customFormat="1" ht="12" customHeight="1">
      <c r="A46" s="37" t="s">
        <v>107</v>
      </c>
      <c r="B46" s="47" t="s">
        <v>187</v>
      </c>
      <c r="C46" s="26"/>
      <c r="D46" s="27"/>
      <c r="E46" s="91">
        <v>120</v>
      </c>
      <c r="F46" s="124">
        <v>14</v>
      </c>
      <c r="G46" s="142" t="s">
        <v>82</v>
      </c>
    </row>
    <row r="47" spans="1:7" s="82" customFormat="1" ht="12" customHeight="1">
      <c r="A47" s="38"/>
      <c r="B47" s="11" t="s">
        <v>188</v>
      </c>
      <c r="C47" s="8"/>
      <c r="D47" s="16"/>
      <c r="E47" s="90"/>
      <c r="F47" s="10"/>
      <c r="G47" s="140" t="s">
        <v>83</v>
      </c>
    </row>
    <row r="48" spans="1:7" s="82" customFormat="1" ht="12" customHeight="1">
      <c r="A48" s="38"/>
      <c r="B48" s="11"/>
      <c r="C48" s="8"/>
      <c r="D48" s="16"/>
      <c r="E48" s="90"/>
      <c r="F48" s="64"/>
      <c r="G48" s="141"/>
    </row>
    <row r="49" spans="1:7" s="82" customFormat="1" ht="12" customHeight="1" thickBot="1">
      <c r="A49" s="303" t="s">
        <v>229</v>
      </c>
      <c r="B49" s="304"/>
      <c r="C49" s="304"/>
      <c r="D49" s="305"/>
      <c r="E49" s="135">
        <f>SUM(E27:E46)</f>
        <v>17116.129</v>
      </c>
      <c r="F49" s="133">
        <f>F27+F43+F46</f>
        <v>8501.181</v>
      </c>
      <c r="G49" s="142"/>
    </row>
    <row r="50" spans="1:7" s="82" customFormat="1" ht="12" customHeight="1" thickBot="1">
      <c r="A50" s="306" t="s">
        <v>27</v>
      </c>
      <c r="B50" s="307"/>
      <c r="C50" s="307"/>
      <c r="D50" s="307"/>
      <c r="E50" s="307"/>
      <c r="F50" s="307"/>
      <c r="G50" s="308"/>
    </row>
    <row r="51" spans="1:7" s="82" customFormat="1" ht="12">
      <c r="A51" s="38" t="s">
        <v>59</v>
      </c>
      <c r="B51" s="11" t="s">
        <v>208</v>
      </c>
      <c r="C51" s="8"/>
      <c r="D51" s="8"/>
      <c r="E51" s="64">
        <v>472</v>
      </c>
      <c r="F51" s="64">
        <v>311.143</v>
      </c>
      <c r="G51" s="140" t="s">
        <v>128</v>
      </c>
    </row>
    <row r="52" spans="1:7" s="82" customFormat="1" ht="12">
      <c r="A52" s="38"/>
      <c r="B52" s="11" t="s">
        <v>209</v>
      </c>
      <c r="C52" s="8"/>
      <c r="D52" s="8"/>
      <c r="E52" s="64"/>
      <c r="F52" s="64"/>
      <c r="G52" s="143" t="s">
        <v>129</v>
      </c>
    </row>
    <row r="53" spans="1:7" s="82" customFormat="1" ht="12">
      <c r="A53" s="38"/>
      <c r="B53" s="11" t="s">
        <v>210</v>
      </c>
      <c r="C53" s="8"/>
      <c r="D53" s="8"/>
      <c r="E53" s="64"/>
      <c r="F53" s="8"/>
      <c r="G53" s="140"/>
    </row>
    <row r="54" spans="1:7" s="82" customFormat="1" ht="12.75" thickBot="1">
      <c r="A54" s="303" t="s">
        <v>229</v>
      </c>
      <c r="B54" s="304"/>
      <c r="C54" s="304"/>
      <c r="D54" s="305"/>
      <c r="E54" s="106">
        <f>E51</f>
        <v>472</v>
      </c>
      <c r="F54" s="108">
        <f>F51</f>
        <v>311.143</v>
      </c>
      <c r="G54" s="142"/>
    </row>
    <row r="55" spans="1:7" s="82" customFormat="1" ht="13.5" customHeight="1" thickBot="1">
      <c r="A55" s="306" t="s">
        <v>28</v>
      </c>
      <c r="B55" s="307"/>
      <c r="C55" s="307"/>
      <c r="D55" s="307"/>
      <c r="E55" s="307"/>
      <c r="F55" s="307"/>
      <c r="G55" s="308"/>
    </row>
    <row r="56" spans="1:7" s="82" customFormat="1" ht="12" customHeight="1">
      <c r="A56" s="38" t="s">
        <v>60</v>
      </c>
      <c r="B56" s="7" t="s">
        <v>211</v>
      </c>
      <c r="C56" s="8"/>
      <c r="D56" s="8"/>
      <c r="E56" s="64">
        <v>2190.59</v>
      </c>
      <c r="F56" s="8">
        <v>4084.901</v>
      </c>
      <c r="G56" s="144" t="s">
        <v>130</v>
      </c>
    </row>
    <row r="57" spans="1:7" s="82" customFormat="1" ht="12" customHeight="1">
      <c r="A57" s="38"/>
      <c r="B57" s="7" t="s">
        <v>212</v>
      </c>
      <c r="C57" s="8"/>
      <c r="D57" s="8"/>
      <c r="E57" s="64"/>
      <c r="F57" s="8"/>
      <c r="G57" s="144" t="s">
        <v>236</v>
      </c>
    </row>
    <row r="58" spans="1:7" s="82" customFormat="1" ht="12" customHeight="1">
      <c r="A58" s="38"/>
      <c r="B58" s="7" t="s">
        <v>213</v>
      </c>
      <c r="C58" s="8"/>
      <c r="D58" s="8"/>
      <c r="E58" s="64"/>
      <c r="F58" s="8"/>
      <c r="G58" s="144" t="s">
        <v>131</v>
      </c>
    </row>
    <row r="59" spans="1:7" s="82" customFormat="1" ht="12" customHeight="1">
      <c r="A59" s="39"/>
      <c r="B59" s="22" t="s">
        <v>219</v>
      </c>
      <c r="C59" s="18"/>
      <c r="D59" s="18"/>
      <c r="E59" s="65"/>
      <c r="F59" s="18"/>
      <c r="G59" s="145" t="s">
        <v>163</v>
      </c>
    </row>
    <row r="60" spans="1:7" s="82" customFormat="1" ht="12" customHeight="1">
      <c r="A60" s="37" t="s">
        <v>61</v>
      </c>
      <c r="B60" s="11" t="s">
        <v>75</v>
      </c>
      <c r="C60" s="7"/>
      <c r="D60" s="21"/>
      <c r="E60" s="8">
        <v>300</v>
      </c>
      <c r="F60" s="126">
        <v>50</v>
      </c>
      <c r="G60" s="148" t="s">
        <v>122</v>
      </c>
    </row>
    <row r="61" spans="1:7" s="82" customFormat="1" ht="12" customHeight="1">
      <c r="A61" s="38"/>
      <c r="B61" s="11" t="s">
        <v>76</v>
      </c>
      <c r="C61" s="7"/>
      <c r="D61" s="21"/>
      <c r="E61" s="8"/>
      <c r="F61" s="64"/>
      <c r="G61" s="148" t="s">
        <v>123</v>
      </c>
    </row>
    <row r="62" spans="1:7" s="82" customFormat="1" ht="12" customHeight="1">
      <c r="A62" s="39"/>
      <c r="B62" s="17" t="s">
        <v>88</v>
      </c>
      <c r="C62" s="22"/>
      <c r="D62" s="23"/>
      <c r="E62" s="18"/>
      <c r="F62" s="65"/>
      <c r="G62" s="147" t="s">
        <v>124</v>
      </c>
    </row>
    <row r="63" spans="1:7" s="82" customFormat="1" ht="12" customHeight="1">
      <c r="A63" s="37" t="s">
        <v>62</v>
      </c>
      <c r="B63" s="20" t="s">
        <v>118</v>
      </c>
      <c r="C63" s="20"/>
      <c r="D63" s="20"/>
      <c r="E63" s="91">
        <v>100</v>
      </c>
      <c r="F63" s="9" t="s">
        <v>106</v>
      </c>
      <c r="G63" s="146" t="s">
        <v>120</v>
      </c>
    </row>
    <row r="64" spans="1:7" s="82" customFormat="1" ht="12" customHeight="1">
      <c r="A64" s="39"/>
      <c r="B64" s="22" t="s">
        <v>119</v>
      </c>
      <c r="C64" s="22"/>
      <c r="D64" s="22"/>
      <c r="E64" s="103"/>
      <c r="F64" s="12"/>
      <c r="G64" s="147" t="s">
        <v>121</v>
      </c>
    </row>
    <row r="65" spans="1:7" s="82" customFormat="1" ht="12" customHeight="1">
      <c r="A65" s="37" t="s">
        <v>63</v>
      </c>
      <c r="B65" s="26" t="s">
        <v>125</v>
      </c>
      <c r="C65" s="20"/>
      <c r="D65" s="20"/>
      <c r="E65" s="91">
        <v>150</v>
      </c>
      <c r="F65" s="127">
        <v>18</v>
      </c>
      <c r="G65" s="142" t="s">
        <v>173</v>
      </c>
    </row>
    <row r="66" spans="1:7" s="82" customFormat="1" ht="12" customHeight="1">
      <c r="A66" s="38"/>
      <c r="B66" s="29" t="s">
        <v>126</v>
      </c>
      <c r="C66" s="7"/>
      <c r="D66" s="7"/>
      <c r="E66" s="90"/>
      <c r="F66" s="10"/>
      <c r="G66" s="140" t="s">
        <v>218</v>
      </c>
    </row>
    <row r="67" spans="1:7" s="82" customFormat="1" ht="12" customHeight="1">
      <c r="A67" s="39"/>
      <c r="B67" s="31" t="s">
        <v>51</v>
      </c>
      <c r="C67" s="22"/>
      <c r="D67" s="22"/>
      <c r="E67" s="103"/>
      <c r="F67" s="65"/>
      <c r="G67" s="141" t="s">
        <v>51</v>
      </c>
    </row>
    <row r="68" spans="1:7" s="29" customFormat="1" ht="12" customHeight="1">
      <c r="A68" s="38" t="s">
        <v>64</v>
      </c>
      <c r="B68" s="24" t="s">
        <v>48</v>
      </c>
      <c r="C68" s="7"/>
      <c r="D68" s="7"/>
      <c r="E68" s="90">
        <v>15</v>
      </c>
      <c r="F68" s="126">
        <v>5.19</v>
      </c>
      <c r="G68" s="148" t="s">
        <v>132</v>
      </c>
    </row>
    <row r="69" spans="1:7" s="29" customFormat="1" ht="12" customHeight="1">
      <c r="A69" s="38"/>
      <c r="B69" s="24" t="s">
        <v>49</v>
      </c>
      <c r="C69" s="7"/>
      <c r="D69" s="7"/>
      <c r="E69" s="90"/>
      <c r="F69" s="64"/>
      <c r="G69" s="148" t="s">
        <v>133</v>
      </c>
    </row>
    <row r="70" spans="1:7" s="29" customFormat="1" ht="12" customHeight="1">
      <c r="A70" s="38"/>
      <c r="B70" s="24" t="s">
        <v>50</v>
      </c>
      <c r="C70" s="7"/>
      <c r="D70" s="7"/>
      <c r="E70" s="90"/>
      <c r="F70" s="64"/>
      <c r="G70" s="148" t="s">
        <v>235</v>
      </c>
    </row>
    <row r="71" spans="1:7" s="29" customFormat="1" ht="12" customHeight="1">
      <c r="A71" s="38"/>
      <c r="B71" s="24" t="s">
        <v>51</v>
      </c>
      <c r="C71" s="7"/>
      <c r="D71" s="7"/>
      <c r="E71" s="90"/>
      <c r="F71" s="64"/>
      <c r="G71" s="148"/>
    </row>
    <row r="72" spans="1:7" s="29" customFormat="1" ht="12" customHeight="1" thickBot="1">
      <c r="A72" s="303" t="s">
        <v>229</v>
      </c>
      <c r="B72" s="304"/>
      <c r="C72" s="304"/>
      <c r="D72" s="305"/>
      <c r="E72" s="109">
        <f>SUM(E56:E68)</f>
        <v>2755.59</v>
      </c>
      <c r="F72" s="106">
        <f>SUM(F56:F68)</f>
        <v>4158.090999999999</v>
      </c>
      <c r="G72" s="146"/>
    </row>
    <row r="73" spans="1:7" s="29" customFormat="1" ht="12" customHeight="1" thickBot="1">
      <c r="A73" s="306" t="s">
        <v>29</v>
      </c>
      <c r="B73" s="307"/>
      <c r="C73" s="307"/>
      <c r="D73" s="307"/>
      <c r="E73" s="307"/>
      <c r="F73" s="307"/>
      <c r="G73" s="308"/>
    </row>
    <row r="74" spans="1:7" s="82" customFormat="1" ht="12" customHeight="1">
      <c r="A74" s="149" t="s">
        <v>65</v>
      </c>
      <c r="B74" s="28" t="s">
        <v>33</v>
      </c>
      <c r="C74" s="29"/>
      <c r="D74" s="30"/>
      <c r="E74" s="90">
        <v>5</v>
      </c>
      <c r="F74" s="64">
        <v>0.438</v>
      </c>
      <c r="G74" s="148" t="s">
        <v>237</v>
      </c>
    </row>
    <row r="75" spans="1:7" s="82" customFormat="1" ht="12" customHeight="1">
      <c r="A75" s="57"/>
      <c r="B75" s="28" t="s">
        <v>134</v>
      </c>
      <c r="C75" s="29"/>
      <c r="D75" s="30"/>
      <c r="E75" s="90"/>
      <c r="F75" s="64"/>
      <c r="G75" s="148" t="s">
        <v>136</v>
      </c>
    </row>
    <row r="76" spans="1:7" s="82" customFormat="1" ht="12" customHeight="1">
      <c r="A76" s="110"/>
      <c r="B76" s="33" t="s">
        <v>135</v>
      </c>
      <c r="C76" s="31"/>
      <c r="D76" s="32"/>
      <c r="E76" s="103"/>
      <c r="F76" s="65"/>
      <c r="G76" s="147" t="s">
        <v>137</v>
      </c>
    </row>
    <row r="77" spans="1:7" s="82" customFormat="1" ht="12" customHeight="1">
      <c r="A77" s="59" t="s">
        <v>66</v>
      </c>
      <c r="B77" s="25" t="s">
        <v>34</v>
      </c>
      <c r="C77" s="26"/>
      <c r="D77" s="27"/>
      <c r="E77" s="8">
        <v>60</v>
      </c>
      <c r="F77" s="64">
        <v>62.271</v>
      </c>
      <c r="G77" s="142" t="s">
        <v>138</v>
      </c>
    </row>
    <row r="78" spans="1:7" s="82" customFormat="1" ht="12" customHeight="1">
      <c r="A78" s="43"/>
      <c r="B78" s="28" t="s">
        <v>35</v>
      </c>
      <c r="C78" s="29"/>
      <c r="D78" s="30"/>
      <c r="E78" s="8"/>
      <c r="F78" s="64"/>
      <c r="G78" s="140" t="s">
        <v>238</v>
      </c>
    </row>
    <row r="79" spans="1:7" s="82" customFormat="1" ht="12" customHeight="1">
      <c r="A79" s="112"/>
      <c r="B79" s="33" t="s">
        <v>36</v>
      </c>
      <c r="C79" s="31"/>
      <c r="D79" s="32"/>
      <c r="E79" s="8"/>
      <c r="F79" s="65"/>
      <c r="G79" s="141"/>
    </row>
    <row r="80" spans="1:7" s="82" customFormat="1" ht="12" customHeight="1">
      <c r="A80" s="59" t="s">
        <v>67</v>
      </c>
      <c r="B80" s="34" t="s">
        <v>37</v>
      </c>
      <c r="C80" s="26"/>
      <c r="D80" s="27"/>
      <c r="E80" s="15">
        <v>10</v>
      </c>
      <c r="F80" s="8">
        <v>1.107</v>
      </c>
      <c r="G80" s="142" t="s">
        <v>139</v>
      </c>
    </row>
    <row r="81" spans="1:7" s="82" customFormat="1" ht="12" customHeight="1">
      <c r="A81" s="43"/>
      <c r="B81" s="35" t="s">
        <v>38</v>
      </c>
      <c r="C81" s="29"/>
      <c r="D81" s="30"/>
      <c r="E81" s="16"/>
      <c r="F81" s="8"/>
      <c r="G81" s="140" t="s">
        <v>140</v>
      </c>
    </row>
    <row r="82" spans="1:7" s="82" customFormat="1" ht="12" customHeight="1">
      <c r="A82" s="43"/>
      <c r="B82" s="35" t="s">
        <v>220</v>
      </c>
      <c r="C82" s="29"/>
      <c r="D82" s="30"/>
      <c r="E82" s="16"/>
      <c r="F82" s="8"/>
      <c r="G82" s="141"/>
    </row>
    <row r="83" spans="1:7" s="82" customFormat="1" ht="12" customHeight="1">
      <c r="A83" s="59" t="s">
        <v>68</v>
      </c>
      <c r="B83" s="34" t="s">
        <v>40</v>
      </c>
      <c r="C83" s="26"/>
      <c r="D83" s="27"/>
      <c r="E83" s="14" t="s">
        <v>95</v>
      </c>
      <c r="F83" s="63" t="s">
        <v>106</v>
      </c>
      <c r="G83" s="142"/>
    </row>
    <row r="84" spans="1:7" s="82" customFormat="1" ht="12" customHeight="1">
      <c r="A84" s="43"/>
      <c r="B84" s="28"/>
      <c r="C84" s="29"/>
      <c r="D84" s="30"/>
      <c r="E84" s="8"/>
      <c r="F84" s="64"/>
      <c r="G84" s="140"/>
    </row>
    <row r="85" spans="1:7" s="82" customFormat="1" ht="12" customHeight="1">
      <c r="A85" s="112"/>
      <c r="B85" s="33"/>
      <c r="C85" s="31"/>
      <c r="D85" s="32"/>
      <c r="E85" s="18"/>
      <c r="F85" s="65"/>
      <c r="G85" s="141"/>
    </row>
    <row r="86" spans="1:7" s="82" customFormat="1" ht="12" customHeight="1" thickBot="1">
      <c r="A86" s="303" t="s">
        <v>229</v>
      </c>
      <c r="B86" s="304"/>
      <c r="C86" s="304"/>
      <c r="D86" s="305"/>
      <c r="E86" s="131">
        <f>E74+E77+E80</f>
        <v>75</v>
      </c>
      <c r="F86" s="136">
        <f>F74+F77+F80</f>
        <v>63.816</v>
      </c>
      <c r="G86" s="148"/>
    </row>
    <row r="87" spans="1:7" s="82" customFormat="1" ht="12" customHeight="1" thickBot="1">
      <c r="A87" s="306" t="s">
        <v>47</v>
      </c>
      <c r="B87" s="307"/>
      <c r="C87" s="307"/>
      <c r="D87" s="307"/>
      <c r="E87" s="307"/>
      <c r="F87" s="307"/>
      <c r="G87" s="308"/>
    </row>
    <row r="88" spans="1:7" s="82" customFormat="1" ht="12">
      <c r="A88" s="43" t="s">
        <v>69</v>
      </c>
      <c r="B88" s="28" t="s">
        <v>200</v>
      </c>
      <c r="C88" s="29"/>
      <c r="D88" s="30"/>
      <c r="E88" s="8">
        <v>150</v>
      </c>
      <c r="F88" s="64">
        <v>22.216</v>
      </c>
      <c r="G88" s="148" t="s">
        <v>196</v>
      </c>
    </row>
    <row r="89" spans="1:7" s="82" customFormat="1" ht="12">
      <c r="A89" s="43"/>
      <c r="B89" s="28" t="s">
        <v>197</v>
      </c>
      <c r="C89" s="29"/>
      <c r="D89" s="30"/>
      <c r="E89" s="8"/>
      <c r="F89" s="64"/>
      <c r="G89" s="148" t="s">
        <v>197</v>
      </c>
    </row>
    <row r="90" spans="1:7" s="82" customFormat="1" ht="12">
      <c r="A90" s="43"/>
      <c r="B90" s="28" t="s">
        <v>201</v>
      </c>
      <c r="C90" s="29"/>
      <c r="D90" s="30"/>
      <c r="E90" s="8"/>
      <c r="F90" s="64"/>
      <c r="G90" s="148" t="s">
        <v>198</v>
      </c>
    </row>
    <row r="91" spans="1:7" s="82" customFormat="1" ht="12">
      <c r="A91" s="43"/>
      <c r="B91" s="28" t="s">
        <v>202</v>
      </c>
      <c r="C91" s="29"/>
      <c r="D91" s="30"/>
      <c r="E91" s="8"/>
      <c r="F91" s="126"/>
      <c r="G91" s="148"/>
    </row>
    <row r="92" spans="1:7" s="82" customFormat="1" ht="12">
      <c r="A92" s="43"/>
      <c r="B92" s="28"/>
      <c r="C92" s="29"/>
      <c r="D92" s="30"/>
      <c r="E92" s="8"/>
      <c r="F92" s="128"/>
      <c r="G92" s="159"/>
    </row>
    <row r="93" spans="1:7" s="82" customFormat="1" ht="12">
      <c r="A93" s="59" t="s">
        <v>70</v>
      </c>
      <c r="B93" s="25" t="s">
        <v>203</v>
      </c>
      <c r="C93" s="26"/>
      <c r="D93" s="27"/>
      <c r="E93" s="137">
        <v>100</v>
      </c>
      <c r="F93" s="124">
        <v>153.4</v>
      </c>
      <c r="G93" s="98" t="s">
        <v>170</v>
      </c>
    </row>
    <row r="94" spans="1:7" s="82" customFormat="1" ht="12">
      <c r="A94" s="43"/>
      <c r="B94" s="28" t="s">
        <v>204</v>
      </c>
      <c r="C94" s="29"/>
      <c r="D94" s="30"/>
      <c r="E94" s="8"/>
      <c r="F94" s="64"/>
      <c r="G94" s="148" t="s">
        <v>171</v>
      </c>
    </row>
    <row r="95" spans="1:7" s="82" customFormat="1" ht="12">
      <c r="A95" s="112"/>
      <c r="B95" s="33" t="s">
        <v>205</v>
      </c>
      <c r="C95" s="31"/>
      <c r="D95" s="32"/>
      <c r="E95" s="18"/>
      <c r="F95" s="65"/>
      <c r="G95" s="147"/>
    </row>
    <row r="96" spans="1:7" s="82" customFormat="1" ht="12">
      <c r="A96" s="59" t="s">
        <v>172</v>
      </c>
      <c r="B96" s="25" t="s">
        <v>206</v>
      </c>
      <c r="C96" s="26"/>
      <c r="D96" s="27"/>
      <c r="E96" s="14">
        <v>300</v>
      </c>
      <c r="F96" s="124">
        <v>110.21</v>
      </c>
      <c r="G96" s="160" t="s">
        <v>173</v>
      </c>
    </row>
    <row r="97" spans="1:7" s="82" customFormat="1" ht="12">
      <c r="A97" s="43"/>
      <c r="B97" s="28" t="s">
        <v>207</v>
      </c>
      <c r="C97" s="29"/>
      <c r="D97" s="30"/>
      <c r="E97" s="8"/>
      <c r="F97" s="64"/>
      <c r="G97" s="161" t="s">
        <v>174</v>
      </c>
    </row>
    <row r="98" spans="1:7" s="82" customFormat="1" ht="12">
      <c r="A98" s="112"/>
      <c r="B98" s="33"/>
      <c r="C98" s="31"/>
      <c r="D98" s="32"/>
      <c r="E98" s="18"/>
      <c r="F98" s="65"/>
      <c r="G98" s="162" t="s">
        <v>175</v>
      </c>
    </row>
    <row r="99" spans="1:7" s="82" customFormat="1" ht="12.75" thickBot="1">
      <c r="A99" s="303" t="s">
        <v>229</v>
      </c>
      <c r="B99" s="304"/>
      <c r="C99" s="304"/>
      <c r="D99" s="305"/>
      <c r="E99" s="131">
        <f>E88+E96</f>
        <v>450</v>
      </c>
      <c r="F99" s="132">
        <f>F88+F93+F96</f>
        <v>285.826</v>
      </c>
      <c r="G99" s="150"/>
    </row>
    <row r="100" spans="1:7" s="82" customFormat="1" ht="13.5" customHeight="1" thickBot="1">
      <c r="A100" s="306" t="s">
        <v>230</v>
      </c>
      <c r="B100" s="307"/>
      <c r="C100" s="307"/>
      <c r="D100" s="307"/>
      <c r="E100" s="307"/>
      <c r="F100" s="307"/>
      <c r="G100" s="308"/>
    </row>
    <row r="101" spans="1:7" s="82" customFormat="1" ht="12">
      <c r="A101" s="57" t="s">
        <v>71</v>
      </c>
      <c r="B101" s="35" t="s">
        <v>189</v>
      </c>
      <c r="C101" s="29"/>
      <c r="D101" s="30"/>
      <c r="E101" s="8">
        <v>40</v>
      </c>
      <c r="F101" s="126">
        <v>14</v>
      </c>
      <c r="G101" s="159" t="s">
        <v>143</v>
      </c>
    </row>
    <row r="102" spans="1:7" s="82" customFormat="1" ht="12">
      <c r="A102" s="57"/>
      <c r="B102" s="35" t="s">
        <v>190</v>
      </c>
      <c r="C102" s="29"/>
      <c r="D102" s="30"/>
      <c r="E102" s="8"/>
      <c r="F102" s="64"/>
      <c r="G102" s="159" t="s">
        <v>144</v>
      </c>
    </row>
    <row r="103" spans="1:7" s="82" customFormat="1" ht="12">
      <c r="A103" s="57"/>
      <c r="B103" s="28"/>
      <c r="C103" s="29"/>
      <c r="D103" s="30"/>
      <c r="E103" s="8"/>
      <c r="F103" s="120"/>
      <c r="G103" s="159" t="s">
        <v>145</v>
      </c>
    </row>
    <row r="104" spans="1:7" s="82" customFormat="1" ht="12">
      <c r="A104" s="57"/>
      <c r="B104" s="28"/>
      <c r="C104" s="29"/>
      <c r="D104" s="30"/>
      <c r="E104" s="8"/>
      <c r="F104" s="88"/>
      <c r="G104" s="159" t="s">
        <v>192</v>
      </c>
    </row>
    <row r="105" spans="1:7" s="82" customFormat="1" ht="12">
      <c r="A105" s="57"/>
      <c r="B105" s="28"/>
      <c r="C105" s="29"/>
      <c r="D105" s="30"/>
      <c r="E105" s="8"/>
      <c r="F105" s="88"/>
      <c r="G105" s="159" t="s">
        <v>193</v>
      </c>
    </row>
    <row r="106" spans="1:7" s="82" customFormat="1" ht="12">
      <c r="A106" s="44" t="s">
        <v>72</v>
      </c>
      <c r="B106" s="25" t="s">
        <v>165</v>
      </c>
      <c r="C106" s="26"/>
      <c r="D106" s="27"/>
      <c r="E106" s="14" t="s">
        <v>95</v>
      </c>
      <c r="F106" s="63" t="s">
        <v>95</v>
      </c>
      <c r="G106" s="98" t="s">
        <v>167</v>
      </c>
    </row>
    <row r="107" spans="1:7" s="82" customFormat="1" ht="12">
      <c r="A107" s="57"/>
      <c r="B107" s="28" t="s">
        <v>166</v>
      </c>
      <c r="C107" s="29"/>
      <c r="D107" s="30"/>
      <c r="E107" s="8"/>
      <c r="F107" s="64"/>
      <c r="G107" s="159" t="s">
        <v>168</v>
      </c>
    </row>
    <row r="108" spans="1:7" s="82" customFormat="1" ht="12">
      <c r="A108" s="110"/>
      <c r="B108" s="33"/>
      <c r="C108" s="31"/>
      <c r="D108" s="32"/>
      <c r="E108" s="18"/>
      <c r="F108" s="65"/>
      <c r="G108" s="163" t="s">
        <v>169</v>
      </c>
    </row>
    <row r="109" spans="1:7" s="82" customFormat="1" ht="12">
      <c r="A109" s="57" t="s">
        <v>79</v>
      </c>
      <c r="B109" s="28" t="s">
        <v>195</v>
      </c>
      <c r="C109" s="29"/>
      <c r="D109" s="30"/>
      <c r="E109" s="8">
        <v>100</v>
      </c>
      <c r="F109" s="64" t="s">
        <v>106</v>
      </c>
      <c r="G109" s="159" t="s">
        <v>167</v>
      </c>
    </row>
    <row r="110" spans="1:7" s="82" customFormat="1" ht="12">
      <c r="A110" s="57"/>
      <c r="B110" s="28" t="s">
        <v>194</v>
      </c>
      <c r="C110" s="29"/>
      <c r="D110" s="30"/>
      <c r="E110" s="8"/>
      <c r="F110" s="64"/>
      <c r="G110" s="159" t="s">
        <v>168</v>
      </c>
    </row>
    <row r="111" spans="1:7" s="82" customFormat="1" ht="12">
      <c r="A111" s="110"/>
      <c r="B111" s="33"/>
      <c r="C111" s="31"/>
      <c r="D111" s="32"/>
      <c r="E111" s="18"/>
      <c r="F111" s="65"/>
      <c r="G111" s="163" t="s">
        <v>169</v>
      </c>
    </row>
    <row r="112" spans="1:7" s="83" customFormat="1" ht="12.75" thickBot="1">
      <c r="A112" s="309" t="s">
        <v>229</v>
      </c>
      <c r="B112" s="310"/>
      <c r="C112" s="310"/>
      <c r="D112" s="311"/>
      <c r="E112" s="151">
        <f>E101+E109</f>
        <v>140</v>
      </c>
      <c r="F112" s="152">
        <f>F101</f>
        <v>14</v>
      </c>
      <c r="G112" s="153"/>
    </row>
    <row r="113" spans="1:7" s="83" customFormat="1" ht="13.5" customHeight="1" thickBot="1">
      <c r="A113" s="312" t="s">
        <v>229</v>
      </c>
      <c r="B113" s="313"/>
      <c r="C113" s="313"/>
      <c r="D113" s="313"/>
      <c r="E113" s="154">
        <f>E112+E99+E86+E72+E54+E49+E25</f>
        <v>23008.719</v>
      </c>
      <c r="F113" s="155">
        <f>F112+F86+F72+F54+F49+F25</f>
        <v>14543.363</v>
      </c>
      <c r="G113" s="156"/>
    </row>
    <row r="114" s="83" customFormat="1" ht="12"/>
    <row r="115" spans="1:7" s="83" customFormat="1" ht="12">
      <c r="A115" s="81"/>
      <c r="B115" s="81" t="s">
        <v>149</v>
      </c>
      <c r="C115" s="81"/>
      <c r="D115" s="81"/>
      <c r="E115" s="81"/>
      <c r="F115" s="81"/>
      <c r="G115" s="81" t="s">
        <v>150</v>
      </c>
    </row>
    <row r="116" spans="1:7" s="83" customFormat="1" ht="12">
      <c r="A116" s="81"/>
      <c r="B116" s="81"/>
      <c r="C116" s="81"/>
      <c r="D116" s="81"/>
      <c r="E116" s="81"/>
      <c r="F116" s="81"/>
      <c r="G116" s="81"/>
    </row>
    <row r="117" spans="1:7" s="83" customFormat="1" ht="12">
      <c r="A117" s="81"/>
      <c r="B117" s="81" t="s">
        <v>231</v>
      </c>
      <c r="C117" s="81"/>
      <c r="D117" s="81"/>
      <c r="E117" s="81"/>
      <c r="F117" s="81"/>
      <c r="G117" s="81"/>
    </row>
    <row r="118" spans="1:7" s="6" customFormat="1" ht="12.75">
      <c r="A118" s="45"/>
      <c r="B118" s="45" t="s">
        <v>152</v>
      </c>
      <c r="C118" s="45"/>
      <c r="D118" s="45"/>
      <c r="E118" s="45"/>
      <c r="F118" s="45"/>
      <c r="G118" s="45" t="s">
        <v>232</v>
      </c>
    </row>
    <row r="119" spans="1:7" s="6" customFormat="1" ht="12.75">
      <c r="A119" s="45"/>
      <c r="B119" s="45"/>
      <c r="C119" s="45"/>
      <c r="D119" s="45"/>
      <c r="E119" s="45"/>
      <c r="F119" s="45"/>
      <c r="G119" s="45"/>
    </row>
    <row r="120" spans="1:7" s="6" customFormat="1" ht="12.75">
      <c r="A120" s="45"/>
      <c r="B120" s="45" t="s">
        <v>233</v>
      </c>
      <c r="C120" s="45"/>
      <c r="D120" s="45"/>
      <c r="E120" s="45"/>
      <c r="F120" s="45"/>
      <c r="G120" s="45"/>
    </row>
    <row r="121" spans="1:7" s="6" customFormat="1" ht="12.75">
      <c r="A121" s="45"/>
      <c r="B121" s="45" t="s">
        <v>127</v>
      </c>
      <c r="C121" s="45"/>
      <c r="D121" s="45"/>
      <c r="E121" s="45"/>
      <c r="F121" s="45"/>
      <c r="G121" s="45" t="s">
        <v>153</v>
      </c>
    </row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</sheetData>
  <mergeCells count="23">
    <mergeCell ref="A6:G6"/>
    <mergeCell ref="A7:G7"/>
    <mergeCell ref="A8:G8"/>
    <mergeCell ref="B11:D11"/>
    <mergeCell ref="F11:G11"/>
    <mergeCell ref="A14:G14"/>
    <mergeCell ref="A25:D25"/>
    <mergeCell ref="A26:G26"/>
    <mergeCell ref="B23:D24"/>
    <mergeCell ref="G19:G22"/>
    <mergeCell ref="B19:D21"/>
    <mergeCell ref="A49:D49"/>
    <mergeCell ref="A50:G50"/>
    <mergeCell ref="A54:D54"/>
    <mergeCell ref="A55:G55"/>
    <mergeCell ref="A72:D72"/>
    <mergeCell ref="A73:G73"/>
    <mergeCell ref="A86:D86"/>
    <mergeCell ref="A87:G87"/>
    <mergeCell ref="A99:D99"/>
    <mergeCell ref="A100:G100"/>
    <mergeCell ref="A112:D112"/>
    <mergeCell ref="A113:D113"/>
  </mergeCells>
  <printOptions/>
  <pageMargins left="0.21" right="0.23" top="0.33" bottom="0.42" header="0.42" footer="0.4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70"/>
  <sheetViews>
    <sheetView tabSelected="1" view="pageBreakPreview" zoomScaleSheetLayoutView="100" workbookViewId="0" topLeftCell="A141">
      <selection activeCell="J162" sqref="J162"/>
    </sheetView>
  </sheetViews>
  <sheetFormatPr defaultColWidth="9.00390625" defaultRowHeight="12.75"/>
  <cols>
    <col min="1" max="1" width="3.875" style="0" customWidth="1"/>
    <col min="4" max="4" width="10.375" style="0" customWidth="1"/>
    <col min="5" max="5" width="11.125" style="0" customWidth="1"/>
    <col min="6" max="6" width="10.25390625" style="0" customWidth="1"/>
    <col min="7" max="7" width="19.00390625" style="0" customWidth="1"/>
    <col min="8" max="8" width="13.75390625" style="0" customWidth="1"/>
    <col min="9" max="9" width="10.625" style="0" customWidth="1"/>
    <col min="10" max="10" width="16.00390625" style="0" customWidth="1"/>
    <col min="11" max="11" width="20.375" style="0" customWidth="1"/>
    <col min="12" max="12" width="13.875" style="0" customWidth="1"/>
  </cols>
  <sheetData>
    <row r="1" spans="1:11" s="70" customFormat="1" ht="12">
      <c r="A1" s="70" t="s">
        <v>17</v>
      </c>
      <c r="G1" s="70" t="s">
        <v>17</v>
      </c>
      <c r="K1" s="70" t="s">
        <v>21</v>
      </c>
    </row>
    <row r="2" spans="1:11" s="70" customFormat="1" ht="12">
      <c r="A2" s="70" t="s">
        <v>350</v>
      </c>
      <c r="G2" s="70" t="s">
        <v>20</v>
      </c>
      <c r="K2" s="70" t="s">
        <v>22</v>
      </c>
    </row>
    <row r="3" spans="1:11" s="70" customFormat="1" ht="12">
      <c r="A3" s="70" t="s">
        <v>351</v>
      </c>
      <c r="G3" s="70" t="s">
        <v>347</v>
      </c>
      <c r="K3" s="70" t="s">
        <v>23</v>
      </c>
    </row>
    <row r="4" spans="1:7" s="70" customFormat="1" ht="12">
      <c r="A4" s="70" t="s">
        <v>248</v>
      </c>
      <c r="G4" s="70" t="s">
        <v>24</v>
      </c>
    </row>
    <row r="5" spans="1:7" s="70" customFormat="1" ht="12">
      <c r="A5" s="70" t="s">
        <v>249</v>
      </c>
      <c r="G5" s="70" t="s">
        <v>348</v>
      </c>
    </row>
    <row r="6" spans="1:11" s="70" customFormat="1" ht="12">
      <c r="A6" s="70" t="s">
        <v>246</v>
      </c>
      <c r="G6" s="70" t="s">
        <v>247</v>
      </c>
      <c r="K6" s="70" t="s">
        <v>512</v>
      </c>
    </row>
    <row r="7" spans="1:11" s="70" customFormat="1" ht="12">
      <c r="A7" s="70" t="s">
        <v>349</v>
      </c>
      <c r="G7" s="70" t="s">
        <v>349</v>
      </c>
      <c r="K7" s="70" t="s">
        <v>511</v>
      </c>
    </row>
    <row r="8" s="70" customFormat="1" ht="12"/>
    <row r="9" spans="1:12" s="70" customFormat="1" ht="21.75" customHeight="1">
      <c r="A9" s="329" t="s">
        <v>0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</row>
    <row r="10" spans="1:12" s="70" customFormat="1" ht="12">
      <c r="A10" s="329" t="s">
        <v>1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</row>
    <row r="11" spans="1:12" s="70" customFormat="1" ht="12">
      <c r="A11" s="329" t="s">
        <v>239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</row>
    <row r="12" spans="1:12" s="70" customFormat="1" ht="6.75" customHeight="1" thickBo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="70" customFormat="1" ht="6" customHeight="1" hidden="1" thickBot="1"/>
    <row r="14" spans="1:12" s="70" customFormat="1" ht="12">
      <c r="A14" s="67" t="s">
        <v>2</v>
      </c>
      <c r="B14" s="330" t="s">
        <v>4</v>
      </c>
      <c r="C14" s="331"/>
      <c r="D14" s="301"/>
      <c r="E14" s="68" t="s">
        <v>5</v>
      </c>
      <c r="F14" s="67" t="s">
        <v>7</v>
      </c>
      <c r="G14" s="68" t="s">
        <v>9</v>
      </c>
      <c r="H14" s="67" t="s">
        <v>11</v>
      </c>
      <c r="I14" s="68" t="s">
        <v>15</v>
      </c>
      <c r="J14" s="67" t="s">
        <v>12</v>
      </c>
      <c r="K14" s="68" t="s">
        <v>13</v>
      </c>
      <c r="L14" s="69" t="s">
        <v>18</v>
      </c>
    </row>
    <row r="15" spans="1:12" s="70" customFormat="1" ht="12">
      <c r="A15" s="71" t="s">
        <v>3</v>
      </c>
      <c r="B15" s="72"/>
      <c r="C15" s="73"/>
      <c r="D15" s="74"/>
      <c r="E15" s="73" t="s">
        <v>6</v>
      </c>
      <c r="F15" s="71" t="s">
        <v>8</v>
      </c>
      <c r="G15" s="73" t="s">
        <v>10</v>
      </c>
      <c r="H15" s="71" t="s">
        <v>240</v>
      </c>
      <c r="I15" s="73" t="s">
        <v>241</v>
      </c>
      <c r="J15" s="71" t="s">
        <v>462</v>
      </c>
      <c r="K15" s="73" t="s">
        <v>14</v>
      </c>
      <c r="L15" s="71" t="s">
        <v>74</v>
      </c>
    </row>
    <row r="16" spans="1:12" s="70" customFormat="1" ht="12.75" thickBot="1">
      <c r="A16" s="75"/>
      <c r="B16" s="76"/>
      <c r="C16" s="77"/>
      <c r="D16" s="78"/>
      <c r="E16" s="77"/>
      <c r="F16" s="79" t="s">
        <v>16</v>
      </c>
      <c r="G16" s="77"/>
      <c r="H16" s="79" t="s">
        <v>16</v>
      </c>
      <c r="I16" s="80" t="s">
        <v>16</v>
      </c>
      <c r="J16" s="79" t="s">
        <v>461</v>
      </c>
      <c r="K16" s="77"/>
      <c r="L16" s="79" t="s">
        <v>19</v>
      </c>
    </row>
    <row r="17" spans="1:40" s="81" customFormat="1" ht="19.5" customHeight="1" thickBot="1">
      <c r="A17" s="346" t="s">
        <v>352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s="82" customFormat="1" ht="12" customHeight="1">
      <c r="A18" s="49" t="s">
        <v>52</v>
      </c>
      <c r="B18" s="50" t="s">
        <v>30</v>
      </c>
      <c r="C18" s="51"/>
      <c r="D18" s="52"/>
      <c r="E18" s="85" t="s">
        <v>353</v>
      </c>
      <c r="F18" s="86">
        <v>2115540</v>
      </c>
      <c r="G18" s="85"/>
      <c r="H18" s="178">
        <v>23618</v>
      </c>
      <c r="I18" s="164"/>
      <c r="J18" s="192" t="s">
        <v>78</v>
      </c>
      <c r="K18" s="262" t="s">
        <v>84</v>
      </c>
      <c r="L18" s="87" t="s">
        <v>355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12" s="82" customFormat="1" ht="12" customHeight="1">
      <c r="A19" s="43"/>
      <c r="B19" s="28" t="s">
        <v>31</v>
      </c>
      <c r="C19" s="29"/>
      <c r="D19" s="30"/>
      <c r="E19" s="8"/>
      <c r="F19" s="64"/>
      <c r="G19" s="8"/>
      <c r="H19" s="64"/>
      <c r="I19" s="8"/>
      <c r="J19" s="64" t="s">
        <v>465</v>
      </c>
      <c r="K19" s="88" t="s">
        <v>354</v>
      </c>
      <c r="L19" s="89" t="s">
        <v>356</v>
      </c>
    </row>
    <row r="20" spans="1:12" s="82" customFormat="1" ht="12" customHeight="1">
      <c r="A20" s="43"/>
      <c r="B20" s="28" t="s">
        <v>358</v>
      </c>
      <c r="C20" s="29"/>
      <c r="D20" s="30"/>
      <c r="E20" s="8"/>
      <c r="F20" s="64"/>
      <c r="G20" s="8"/>
      <c r="H20" s="64"/>
      <c r="I20" s="8"/>
      <c r="J20" s="64" t="s">
        <v>158</v>
      </c>
      <c r="K20" s="88" t="s">
        <v>86</v>
      </c>
      <c r="L20" s="89" t="s">
        <v>357</v>
      </c>
    </row>
    <row r="21" spans="1:12" s="82" customFormat="1" ht="12" customHeight="1">
      <c r="A21" s="43"/>
      <c r="B21" s="28" t="s">
        <v>359</v>
      </c>
      <c r="C21" s="29"/>
      <c r="D21" s="30"/>
      <c r="E21" s="8" t="s">
        <v>366</v>
      </c>
      <c r="F21" s="64"/>
      <c r="G21" s="8" t="s">
        <v>501</v>
      </c>
      <c r="H21" s="64"/>
      <c r="I21" s="107">
        <v>92990</v>
      </c>
      <c r="J21" s="90"/>
      <c r="K21" s="88" t="s">
        <v>85</v>
      </c>
      <c r="L21" s="89"/>
    </row>
    <row r="22" spans="1:12" s="82" customFormat="1" ht="12" customHeight="1">
      <c r="A22" s="43"/>
      <c r="B22" s="28" t="s">
        <v>360</v>
      </c>
      <c r="C22" s="29"/>
      <c r="D22" s="30"/>
      <c r="E22" s="8"/>
      <c r="F22" s="64"/>
      <c r="G22" s="8" t="s">
        <v>502</v>
      </c>
      <c r="H22" s="64"/>
      <c r="I22" s="8"/>
      <c r="J22" s="90"/>
      <c r="K22" s="88"/>
      <c r="L22" s="89"/>
    </row>
    <row r="23" spans="1:12" s="82" customFormat="1" ht="12" customHeight="1">
      <c r="A23" s="43"/>
      <c r="B23" s="28" t="s">
        <v>361</v>
      </c>
      <c r="C23" s="29"/>
      <c r="D23" s="30"/>
      <c r="E23" s="8"/>
      <c r="F23" s="64"/>
      <c r="G23" s="8" t="s">
        <v>503</v>
      </c>
      <c r="H23" s="64"/>
      <c r="I23" s="8"/>
      <c r="J23" s="90"/>
      <c r="K23" s="88"/>
      <c r="L23" s="89"/>
    </row>
    <row r="24" spans="1:12" s="82" customFormat="1" ht="12" customHeight="1">
      <c r="A24" s="43"/>
      <c r="B24" s="28" t="s">
        <v>362</v>
      </c>
      <c r="C24" s="29"/>
      <c r="D24" s="30"/>
      <c r="E24" s="8"/>
      <c r="F24" s="64"/>
      <c r="G24" s="8"/>
      <c r="H24" s="64"/>
      <c r="I24" s="8"/>
      <c r="J24" s="90"/>
      <c r="K24" s="88"/>
      <c r="L24" s="89"/>
    </row>
    <row r="25" spans="1:12" s="82" customFormat="1" ht="12" customHeight="1">
      <c r="A25" s="43"/>
      <c r="B25" s="28" t="s">
        <v>363</v>
      </c>
      <c r="C25" s="29"/>
      <c r="D25" s="30"/>
      <c r="E25" s="8"/>
      <c r="F25" s="64"/>
      <c r="G25" s="8"/>
      <c r="H25" s="64"/>
      <c r="I25" s="8"/>
      <c r="J25" s="90"/>
      <c r="K25" s="88"/>
      <c r="L25" s="89"/>
    </row>
    <row r="26" spans="1:12" s="82" customFormat="1" ht="12" customHeight="1">
      <c r="A26" s="43"/>
      <c r="B26" s="28" t="s">
        <v>364</v>
      </c>
      <c r="C26" s="29"/>
      <c r="D26" s="30"/>
      <c r="E26" s="8"/>
      <c r="F26" s="64"/>
      <c r="G26" s="8"/>
      <c r="H26" s="64"/>
      <c r="I26" s="8"/>
      <c r="J26" s="90"/>
      <c r="K26" s="88"/>
      <c r="L26" s="89"/>
    </row>
    <row r="27" spans="1:12" s="82" customFormat="1" ht="12" customHeight="1" thickBot="1">
      <c r="A27" s="198"/>
      <c r="B27" s="199" t="s">
        <v>365</v>
      </c>
      <c r="C27" s="200"/>
      <c r="D27" s="201"/>
      <c r="E27" s="202"/>
      <c r="F27" s="203"/>
      <c r="G27" s="202"/>
      <c r="H27" s="203"/>
      <c r="I27" s="202"/>
      <c r="J27" s="230"/>
      <c r="K27" s="272"/>
      <c r="L27" s="247"/>
    </row>
    <row r="28" spans="1:12" s="93" customFormat="1" ht="12" customHeight="1">
      <c r="A28" s="43" t="s">
        <v>53</v>
      </c>
      <c r="B28" s="356" t="s">
        <v>369</v>
      </c>
      <c r="C28" s="327"/>
      <c r="D28" s="328"/>
      <c r="E28" s="90">
        <v>2010</v>
      </c>
      <c r="F28" s="64">
        <v>120</v>
      </c>
      <c r="G28" s="8" t="s">
        <v>184</v>
      </c>
      <c r="H28" s="166"/>
      <c r="I28" s="2">
        <v>120</v>
      </c>
      <c r="J28" s="179" t="s">
        <v>78</v>
      </c>
      <c r="K28" s="355" t="s">
        <v>469</v>
      </c>
      <c r="L28" s="94" t="s">
        <v>77</v>
      </c>
    </row>
    <row r="29" spans="1:12" s="93" customFormat="1" ht="12" customHeight="1">
      <c r="A29" s="43"/>
      <c r="B29" s="326"/>
      <c r="C29" s="327"/>
      <c r="D29" s="328"/>
      <c r="E29" s="90"/>
      <c r="F29" s="64"/>
      <c r="G29" s="8"/>
      <c r="H29" s="64"/>
      <c r="I29" s="8"/>
      <c r="J29" s="64" t="s">
        <v>464</v>
      </c>
      <c r="K29" s="328"/>
      <c r="L29" s="92"/>
    </row>
    <row r="30" spans="1:12" s="93" customFormat="1" ht="12" customHeight="1">
      <c r="A30" s="43"/>
      <c r="B30" s="326"/>
      <c r="C30" s="327"/>
      <c r="D30" s="328"/>
      <c r="E30" s="90"/>
      <c r="F30" s="64"/>
      <c r="G30" s="8"/>
      <c r="H30" s="64"/>
      <c r="I30" s="8"/>
      <c r="J30" s="64" t="s">
        <v>418</v>
      </c>
      <c r="K30" s="328"/>
      <c r="L30" s="94"/>
    </row>
    <row r="31" spans="1:12" s="93" customFormat="1" ht="12" customHeight="1" thickBot="1">
      <c r="A31" s="43"/>
      <c r="B31" s="237"/>
      <c r="C31" s="238"/>
      <c r="D31" s="194"/>
      <c r="E31" s="90"/>
      <c r="F31" s="64"/>
      <c r="G31" s="8"/>
      <c r="H31" s="64"/>
      <c r="I31" s="8"/>
      <c r="J31" s="64"/>
      <c r="K31" s="194"/>
      <c r="L31" s="94"/>
    </row>
    <row r="32" spans="1:12" s="93" customFormat="1" ht="12" customHeight="1">
      <c r="A32" s="168" t="s">
        <v>54</v>
      </c>
      <c r="B32" s="349" t="s">
        <v>367</v>
      </c>
      <c r="C32" s="350"/>
      <c r="D32" s="351"/>
      <c r="E32" s="119">
        <v>2010</v>
      </c>
      <c r="F32" s="248">
        <v>300</v>
      </c>
      <c r="G32" s="119" t="s">
        <v>184</v>
      </c>
      <c r="H32" s="169"/>
      <c r="I32" s="283">
        <v>300</v>
      </c>
      <c r="J32" s="284" t="s">
        <v>78</v>
      </c>
      <c r="K32" s="285" t="s">
        <v>217</v>
      </c>
      <c r="L32" s="273" t="s">
        <v>77</v>
      </c>
    </row>
    <row r="33" spans="1:12" s="93" customFormat="1" ht="12" customHeight="1" thickBot="1">
      <c r="A33" s="198"/>
      <c r="B33" s="352"/>
      <c r="C33" s="353"/>
      <c r="D33" s="354"/>
      <c r="E33" s="203"/>
      <c r="F33" s="202"/>
      <c r="G33" s="266"/>
      <c r="H33" s="202"/>
      <c r="I33" s="203"/>
      <c r="J33" s="267"/>
      <c r="K33" s="268" t="s">
        <v>467</v>
      </c>
      <c r="L33" s="232"/>
    </row>
    <row r="34" spans="1:12" s="93" customFormat="1" ht="12" customHeight="1">
      <c r="A34" s="43" t="s">
        <v>368</v>
      </c>
      <c r="B34" s="357" t="s">
        <v>370</v>
      </c>
      <c r="C34" s="358"/>
      <c r="D34" s="359"/>
      <c r="E34" s="16">
        <v>2010</v>
      </c>
      <c r="F34" s="8">
        <v>645</v>
      </c>
      <c r="G34" s="64" t="s">
        <v>184</v>
      </c>
      <c r="H34" s="8"/>
      <c r="I34" s="64">
        <v>645</v>
      </c>
      <c r="J34" s="179" t="s">
        <v>504</v>
      </c>
      <c r="K34" s="88" t="s">
        <v>466</v>
      </c>
      <c r="L34" s="94" t="s">
        <v>77</v>
      </c>
    </row>
    <row r="35" spans="1:12" s="93" customFormat="1" ht="12" customHeight="1">
      <c r="A35" s="43"/>
      <c r="B35" s="357"/>
      <c r="C35" s="358"/>
      <c r="D35" s="359"/>
      <c r="E35" s="16"/>
      <c r="F35" s="8"/>
      <c r="G35" s="179"/>
      <c r="H35" s="8"/>
      <c r="I35" s="64"/>
      <c r="J35" s="101" t="s">
        <v>154</v>
      </c>
      <c r="K35" s="239" t="s">
        <v>216</v>
      </c>
      <c r="L35" s="94"/>
    </row>
    <row r="36" spans="1:12" s="93" customFormat="1" ht="12" customHeight="1" thickBot="1">
      <c r="A36" s="198"/>
      <c r="B36" s="263"/>
      <c r="C36" s="264"/>
      <c r="D36" s="265"/>
      <c r="E36" s="242"/>
      <c r="F36" s="202"/>
      <c r="G36" s="266"/>
      <c r="H36" s="202"/>
      <c r="I36" s="203"/>
      <c r="J36" s="266" t="s">
        <v>159</v>
      </c>
      <c r="K36" s="268" t="s">
        <v>463</v>
      </c>
      <c r="L36" s="232"/>
    </row>
    <row r="37" spans="1:12" s="93" customFormat="1" ht="12.75" thickBot="1">
      <c r="A37" s="170"/>
      <c r="B37" s="295" t="s">
        <v>142</v>
      </c>
      <c r="C37" s="296"/>
      <c r="D37" s="297"/>
      <c r="E37" s="256"/>
      <c r="F37" s="257">
        <f>F18+F28+F32+F34</f>
        <v>2116605</v>
      </c>
      <c r="G37" s="258"/>
      <c r="H37" s="259">
        <f>H18+H28</f>
        <v>23618</v>
      </c>
      <c r="I37" s="260">
        <f>I21+I28+I32+I34</f>
        <v>94055</v>
      </c>
      <c r="J37" s="230"/>
      <c r="K37" s="240"/>
      <c r="L37" s="261"/>
    </row>
    <row r="38" spans="1:12" s="82" customFormat="1" ht="20.25" customHeight="1" thickBot="1">
      <c r="A38" s="333" t="s">
        <v>26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5"/>
    </row>
    <row r="39" spans="1:12" s="82" customFormat="1" ht="12" customHeight="1">
      <c r="A39" s="190" t="s">
        <v>55</v>
      </c>
      <c r="B39" s="173" t="s">
        <v>371</v>
      </c>
      <c r="C39" s="55"/>
      <c r="D39" s="55"/>
      <c r="E39" s="119">
        <v>2014</v>
      </c>
      <c r="F39" s="248">
        <v>464860</v>
      </c>
      <c r="G39" s="119"/>
      <c r="H39" s="255">
        <v>119883.53</v>
      </c>
      <c r="I39" s="269"/>
      <c r="J39" s="85"/>
      <c r="K39" s="233" t="s">
        <v>109</v>
      </c>
      <c r="L39" s="249" t="s">
        <v>372</v>
      </c>
    </row>
    <row r="40" spans="1:12" s="82" customFormat="1" ht="12" customHeight="1">
      <c r="A40" s="43"/>
      <c r="B40" s="7" t="s">
        <v>378</v>
      </c>
      <c r="C40" s="8"/>
      <c r="D40" s="8"/>
      <c r="E40" s="64"/>
      <c r="F40" s="8"/>
      <c r="G40" s="64"/>
      <c r="H40" s="8"/>
      <c r="I40" s="64"/>
      <c r="J40" s="253"/>
      <c r="K40" s="100" t="s">
        <v>110</v>
      </c>
      <c r="L40" s="94" t="s">
        <v>373</v>
      </c>
    </row>
    <row r="41" spans="1:12" s="82" customFormat="1" ht="12" customHeight="1">
      <c r="A41" s="38"/>
      <c r="B41" s="7" t="s">
        <v>379</v>
      </c>
      <c r="C41" s="8"/>
      <c r="D41" s="8"/>
      <c r="E41" s="88"/>
      <c r="F41" s="8"/>
      <c r="G41" s="64" t="s">
        <v>505</v>
      </c>
      <c r="H41" s="8"/>
      <c r="I41" s="99">
        <v>67430</v>
      </c>
      <c r="J41" s="253" t="s">
        <v>78</v>
      </c>
      <c r="K41" s="100" t="s">
        <v>111</v>
      </c>
      <c r="L41" s="94" t="s">
        <v>374</v>
      </c>
    </row>
    <row r="42" spans="1:12" s="82" customFormat="1" ht="12" customHeight="1">
      <c r="A42" s="38"/>
      <c r="B42" s="7" t="s">
        <v>380</v>
      </c>
      <c r="C42" s="8"/>
      <c r="D42" s="8"/>
      <c r="E42" s="88"/>
      <c r="F42" s="8"/>
      <c r="G42" s="64" t="s">
        <v>502</v>
      </c>
      <c r="H42" s="8"/>
      <c r="I42" s="64"/>
      <c r="J42" s="8"/>
      <c r="K42" s="100"/>
      <c r="L42" s="94"/>
    </row>
    <row r="43" spans="1:12" s="82" customFormat="1" ht="12" customHeight="1">
      <c r="A43" s="38"/>
      <c r="B43" s="7" t="s">
        <v>381</v>
      </c>
      <c r="C43" s="8"/>
      <c r="D43" s="8"/>
      <c r="E43" s="64"/>
      <c r="F43" s="8"/>
      <c r="G43" s="64" t="s">
        <v>503</v>
      </c>
      <c r="H43" s="8"/>
      <c r="I43" s="64"/>
      <c r="J43" s="254" t="s">
        <v>159</v>
      </c>
      <c r="K43" s="100"/>
      <c r="L43" s="94" t="s">
        <v>375</v>
      </c>
    </row>
    <row r="44" spans="1:12" s="82" customFormat="1" ht="12" customHeight="1">
      <c r="A44" s="38"/>
      <c r="B44" s="7" t="s">
        <v>382</v>
      </c>
      <c r="C44" s="8"/>
      <c r="D44" s="8"/>
      <c r="E44" s="64"/>
      <c r="F44" s="8"/>
      <c r="G44" s="64"/>
      <c r="H44" s="8"/>
      <c r="I44" s="64"/>
      <c r="J44" s="64"/>
      <c r="K44" s="100"/>
      <c r="L44" s="92" t="s">
        <v>376</v>
      </c>
    </row>
    <row r="45" spans="1:12" s="82" customFormat="1" ht="12" customHeight="1" thickBot="1">
      <c r="A45" s="270"/>
      <c r="B45" s="204" t="s">
        <v>383</v>
      </c>
      <c r="C45" s="202"/>
      <c r="D45" s="202"/>
      <c r="E45" s="203"/>
      <c r="F45" s="203"/>
      <c r="G45" s="242"/>
      <c r="H45" s="202"/>
      <c r="I45" s="203"/>
      <c r="J45" s="271"/>
      <c r="K45" s="231"/>
      <c r="L45" s="232" t="s">
        <v>377</v>
      </c>
    </row>
    <row r="46" spans="1:12" s="82" customFormat="1" ht="12" customHeight="1">
      <c r="A46" s="41" t="s">
        <v>56</v>
      </c>
      <c r="B46" s="11" t="s">
        <v>384</v>
      </c>
      <c r="C46" s="8"/>
      <c r="D46" s="16"/>
      <c r="E46" s="8">
        <v>2016</v>
      </c>
      <c r="F46" s="99">
        <v>427420</v>
      </c>
      <c r="G46" s="16"/>
      <c r="H46" s="1">
        <v>5976.6</v>
      </c>
      <c r="I46" s="167"/>
      <c r="J46" s="64"/>
      <c r="K46" s="21" t="s">
        <v>391</v>
      </c>
      <c r="L46" s="89" t="s">
        <v>355</v>
      </c>
    </row>
    <row r="47" spans="1:12" s="82" customFormat="1" ht="12" customHeight="1">
      <c r="A47" s="41"/>
      <c r="B47" s="11" t="s">
        <v>385</v>
      </c>
      <c r="C47" s="8"/>
      <c r="D47" s="16"/>
      <c r="E47" s="8"/>
      <c r="F47" s="64"/>
      <c r="G47" s="16"/>
      <c r="H47" s="88"/>
      <c r="I47" s="8"/>
      <c r="J47" s="64"/>
      <c r="K47" s="21" t="s">
        <v>392</v>
      </c>
      <c r="L47" s="89" t="s">
        <v>393</v>
      </c>
    </row>
    <row r="48" spans="1:12" s="82" customFormat="1" ht="12" customHeight="1">
      <c r="A48" s="41"/>
      <c r="B48" s="11" t="s">
        <v>386</v>
      </c>
      <c r="C48" s="8"/>
      <c r="D48" s="16"/>
      <c r="E48" s="8"/>
      <c r="F48" s="64"/>
      <c r="G48" s="16"/>
      <c r="H48" s="88"/>
      <c r="I48" s="8"/>
      <c r="J48" s="64"/>
      <c r="K48" s="21"/>
      <c r="L48" s="89" t="s">
        <v>394</v>
      </c>
    </row>
    <row r="49" spans="1:12" s="82" customFormat="1" ht="12" customHeight="1">
      <c r="A49" s="41"/>
      <c r="B49" s="11" t="s">
        <v>387</v>
      </c>
      <c r="C49" s="8"/>
      <c r="D49" s="16"/>
      <c r="E49" s="8"/>
      <c r="F49" s="64"/>
      <c r="G49" s="8" t="s">
        <v>501</v>
      </c>
      <c r="H49" s="88"/>
      <c r="I49" s="107">
        <v>227000</v>
      </c>
      <c r="J49" s="179" t="s">
        <v>78</v>
      </c>
      <c r="K49" s="21"/>
      <c r="L49" s="89"/>
    </row>
    <row r="50" spans="1:12" s="82" customFormat="1" ht="12" customHeight="1">
      <c r="A50" s="41"/>
      <c r="B50" s="11" t="s">
        <v>388</v>
      </c>
      <c r="C50" s="8"/>
      <c r="D50" s="16"/>
      <c r="E50" s="8"/>
      <c r="F50" s="64"/>
      <c r="G50" s="8" t="s">
        <v>502</v>
      </c>
      <c r="H50" s="88"/>
      <c r="I50" s="8"/>
      <c r="J50" s="64" t="s">
        <v>464</v>
      </c>
      <c r="K50" s="21"/>
      <c r="L50" s="89"/>
    </row>
    <row r="51" spans="1:12" s="82" customFormat="1" ht="12" customHeight="1">
      <c r="A51" s="41"/>
      <c r="B51" s="11" t="s">
        <v>389</v>
      </c>
      <c r="C51" s="8"/>
      <c r="D51" s="16"/>
      <c r="E51" s="8"/>
      <c r="F51" s="64"/>
      <c r="G51" s="8" t="s">
        <v>503</v>
      </c>
      <c r="H51" s="88"/>
      <c r="I51" s="8"/>
      <c r="J51" s="64" t="s">
        <v>418</v>
      </c>
      <c r="K51" s="21"/>
      <c r="L51" s="89"/>
    </row>
    <row r="52" spans="1:12" s="82" customFormat="1" ht="12" customHeight="1" thickBot="1">
      <c r="A52" s="41"/>
      <c r="B52" s="11" t="s">
        <v>390</v>
      </c>
      <c r="C52" s="8"/>
      <c r="D52" s="16"/>
      <c r="E52" s="8"/>
      <c r="F52" s="203"/>
      <c r="G52" s="16"/>
      <c r="H52" s="88"/>
      <c r="I52" s="8"/>
      <c r="J52" s="64"/>
      <c r="K52" s="21"/>
      <c r="L52" s="89"/>
    </row>
    <row r="53" spans="1:12" s="82" customFormat="1" ht="12" customHeight="1">
      <c r="A53" s="190" t="s">
        <v>57</v>
      </c>
      <c r="B53" s="54" t="s">
        <v>395</v>
      </c>
      <c r="C53" s="55"/>
      <c r="D53" s="56"/>
      <c r="E53" s="119" t="s">
        <v>396</v>
      </c>
      <c r="F53" s="119">
        <v>500</v>
      </c>
      <c r="G53" s="192" t="s">
        <v>184</v>
      </c>
      <c r="H53" s="165"/>
      <c r="I53" s="189">
        <v>500</v>
      </c>
      <c r="J53" s="119" t="s">
        <v>156</v>
      </c>
      <c r="K53" s="233" t="s">
        <v>498</v>
      </c>
      <c r="L53" s="195" t="s">
        <v>77</v>
      </c>
    </row>
    <row r="54" spans="1:12" s="82" customFormat="1" ht="12" customHeight="1">
      <c r="A54" s="38"/>
      <c r="B54" s="11"/>
      <c r="C54" s="8"/>
      <c r="D54" s="16"/>
      <c r="E54" s="64"/>
      <c r="F54" s="64"/>
      <c r="G54" s="64"/>
      <c r="H54" s="64"/>
      <c r="I54" s="64"/>
      <c r="J54" s="64" t="s">
        <v>464</v>
      </c>
      <c r="K54" s="100" t="s">
        <v>499</v>
      </c>
      <c r="L54" s="89"/>
    </row>
    <row r="55" spans="1:12" s="82" customFormat="1" ht="12" customHeight="1" thickBot="1">
      <c r="A55" s="38"/>
      <c r="B55" s="11"/>
      <c r="C55" s="8"/>
      <c r="D55" s="16"/>
      <c r="E55" s="64"/>
      <c r="F55" s="64"/>
      <c r="G55" s="64"/>
      <c r="H55" s="64"/>
      <c r="I55" s="64"/>
      <c r="J55" s="64" t="s">
        <v>418</v>
      </c>
      <c r="K55" s="100" t="s">
        <v>500</v>
      </c>
      <c r="L55" s="89"/>
    </row>
    <row r="56" spans="1:12" s="82" customFormat="1" ht="12" customHeight="1">
      <c r="A56" s="53" t="s">
        <v>58</v>
      </c>
      <c r="B56" s="292" t="s">
        <v>187</v>
      </c>
      <c r="C56" s="51"/>
      <c r="D56" s="52"/>
      <c r="E56" s="56">
        <v>2010</v>
      </c>
      <c r="F56" s="55">
        <v>240</v>
      </c>
      <c r="G56" s="119" t="s">
        <v>184</v>
      </c>
      <c r="H56" s="189">
        <v>750</v>
      </c>
      <c r="I56" s="252">
        <v>120</v>
      </c>
      <c r="J56" s="189" t="s">
        <v>470</v>
      </c>
      <c r="K56" s="173" t="s">
        <v>82</v>
      </c>
      <c r="L56" s="195" t="s">
        <v>115</v>
      </c>
    </row>
    <row r="57" spans="1:12" s="82" customFormat="1" ht="12" customHeight="1">
      <c r="A57" s="41"/>
      <c r="B57" s="11" t="s">
        <v>188</v>
      </c>
      <c r="C57" s="8"/>
      <c r="D57" s="16"/>
      <c r="E57" s="16"/>
      <c r="F57" s="8"/>
      <c r="G57" s="64"/>
      <c r="H57" s="8"/>
      <c r="I57" s="90"/>
      <c r="J57" s="1" t="s">
        <v>127</v>
      </c>
      <c r="K57" s="7" t="s">
        <v>83</v>
      </c>
      <c r="L57" s="197" t="s">
        <v>116</v>
      </c>
    </row>
    <row r="58" spans="1:12" s="82" customFormat="1" ht="12" customHeight="1">
      <c r="A58" s="41"/>
      <c r="B58" s="11"/>
      <c r="C58" s="8"/>
      <c r="D58" s="16"/>
      <c r="E58" s="16"/>
      <c r="F58" s="8"/>
      <c r="G58" s="64"/>
      <c r="H58" s="8"/>
      <c r="I58" s="90"/>
      <c r="J58" s="64" t="s">
        <v>506</v>
      </c>
      <c r="K58" s="7"/>
      <c r="L58" s="89" t="s">
        <v>117</v>
      </c>
    </row>
    <row r="59" spans="1:12" s="82" customFormat="1" ht="12" customHeight="1" thickBot="1">
      <c r="A59" s="228"/>
      <c r="B59" s="229"/>
      <c r="C59" s="202"/>
      <c r="D59" s="242"/>
      <c r="E59" s="242"/>
      <c r="F59" s="202"/>
      <c r="G59" s="203"/>
      <c r="H59" s="202"/>
      <c r="I59" s="230"/>
      <c r="J59" s="203" t="s">
        <v>42</v>
      </c>
      <c r="K59" s="204"/>
      <c r="L59" s="293"/>
    </row>
    <row r="60" spans="1:12" s="93" customFormat="1" ht="12.75" thickBot="1">
      <c r="A60" s="228"/>
      <c r="B60" s="295" t="s">
        <v>142</v>
      </c>
      <c r="C60" s="296"/>
      <c r="D60" s="297"/>
      <c r="E60" s="242"/>
      <c r="F60" s="290">
        <f>SUM(F39:F59)</f>
        <v>893020</v>
      </c>
      <c r="G60" s="291"/>
      <c r="H60" s="290">
        <f>SUM(H39:H59)</f>
        <v>126610.13</v>
      </c>
      <c r="I60" s="290">
        <f>SUM(I39:I59)</f>
        <v>295050</v>
      </c>
      <c r="J60" s="203"/>
      <c r="K60" s="240"/>
      <c r="L60" s="289"/>
    </row>
    <row r="61" spans="1:12" s="82" customFormat="1" ht="16.5" customHeight="1" thickBot="1">
      <c r="A61" s="333" t="s">
        <v>27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5"/>
    </row>
    <row r="62" spans="1:12" s="82" customFormat="1" ht="12">
      <c r="A62" s="190" t="s">
        <v>59</v>
      </c>
      <c r="B62" s="54" t="s">
        <v>404</v>
      </c>
      <c r="C62" s="55"/>
      <c r="D62" s="55"/>
      <c r="E62" s="119">
        <v>2010</v>
      </c>
      <c r="F62" s="248">
        <v>4400</v>
      </c>
      <c r="G62" s="119" t="s">
        <v>184</v>
      </c>
      <c r="H62" s="252">
        <v>622.287</v>
      </c>
      <c r="I62" s="283">
        <v>4400</v>
      </c>
      <c r="J62" s="189" t="s">
        <v>470</v>
      </c>
      <c r="K62" s="233" t="s">
        <v>128</v>
      </c>
      <c r="L62" s="273"/>
    </row>
    <row r="63" spans="1:12" s="82" customFormat="1" ht="12">
      <c r="A63" s="38"/>
      <c r="B63" s="11"/>
      <c r="C63" s="8"/>
      <c r="D63" s="8"/>
      <c r="E63" s="64"/>
      <c r="F63" s="8"/>
      <c r="G63" s="64"/>
      <c r="H63" s="196"/>
      <c r="I63" s="1"/>
      <c r="J63" s="1" t="s">
        <v>127</v>
      </c>
      <c r="K63" s="46" t="s">
        <v>129</v>
      </c>
      <c r="L63" s="94"/>
    </row>
    <row r="64" spans="1:12" s="82" customFormat="1" ht="12.75" thickBot="1">
      <c r="A64" s="38"/>
      <c r="B64" s="11"/>
      <c r="C64" s="8"/>
      <c r="D64" s="8"/>
      <c r="E64" s="64"/>
      <c r="F64" s="8"/>
      <c r="G64" s="64"/>
      <c r="H64" s="2"/>
      <c r="I64" s="1"/>
      <c r="J64" s="64" t="s">
        <v>159</v>
      </c>
      <c r="K64" s="46"/>
      <c r="L64" s="94"/>
    </row>
    <row r="65" spans="1:12" s="82" customFormat="1" ht="12.75" thickBot="1">
      <c r="A65" s="274"/>
      <c r="B65" s="302" t="s">
        <v>142</v>
      </c>
      <c r="C65" s="294"/>
      <c r="D65" s="298"/>
      <c r="E65" s="275"/>
      <c r="F65" s="185">
        <f>F62</f>
        <v>4400</v>
      </c>
      <c r="G65" s="116"/>
      <c r="H65" s="276">
        <f>H62</f>
        <v>622.287</v>
      </c>
      <c r="I65" s="276">
        <f>I62</f>
        <v>4400</v>
      </c>
      <c r="J65" s="277"/>
      <c r="K65" s="277"/>
      <c r="L65" s="278"/>
    </row>
    <row r="66" spans="1:12" s="83" customFormat="1" ht="15" customHeight="1" thickBot="1">
      <c r="A66" s="341" t="s">
        <v>28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3"/>
    </row>
    <row r="67" spans="1:12" s="82" customFormat="1" ht="15" customHeight="1">
      <c r="A67" s="41" t="s">
        <v>60</v>
      </c>
      <c r="B67" s="11" t="s">
        <v>75</v>
      </c>
      <c r="C67" s="7"/>
      <c r="D67" s="21"/>
      <c r="E67" s="8">
        <v>2010</v>
      </c>
      <c r="F67" s="1">
        <v>200</v>
      </c>
      <c r="G67" s="8" t="s">
        <v>184</v>
      </c>
      <c r="H67" s="166"/>
      <c r="I67" s="2">
        <v>200</v>
      </c>
      <c r="J67" s="1" t="s">
        <v>470</v>
      </c>
      <c r="K67" s="7" t="s">
        <v>122</v>
      </c>
      <c r="L67" s="89" t="s">
        <v>77</v>
      </c>
    </row>
    <row r="68" spans="1:12" s="82" customFormat="1" ht="12.75" customHeight="1">
      <c r="A68" s="41"/>
      <c r="B68" s="11" t="s">
        <v>76</v>
      </c>
      <c r="C68" s="7"/>
      <c r="D68" s="21"/>
      <c r="E68" s="8"/>
      <c r="F68" s="166"/>
      <c r="G68" s="8"/>
      <c r="H68" s="64"/>
      <c r="I68" s="8"/>
      <c r="J68" s="1" t="s">
        <v>127</v>
      </c>
      <c r="K68" s="7" t="s">
        <v>123</v>
      </c>
      <c r="L68" s="89"/>
    </row>
    <row r="69" spans="1:12" s="82" customFormat="1" ht="14.25" customHeight="1" thickBot="1">
      <c r="A69" s="41"/>
      <c r="B69" s="11" t="s">
        <v>88</v>
      </c>
      <c r="C69" s="7"/>
      <c r="D69" s="21"/>
      <c r="E69" s="8"/>
      <c r="F69" s="166"/>
      <c r="G69" s="8"/>
      <c r="H69" s="64"/>
      <c r="I69" s="8"/>
      <c r="J69" s="241" t="s">
        <v>468</v>
      </c>
      <c r="K69" s="7" t="s">
        <v>124</v>
      </c>
      <c r="L69" s="89"/>
    </row>
    <row r="70" spans="1:12" s="82" customFormat="1" ht="12" customHeight="1">
      <c r="A70" s="190" t="s">
        <v>61</v>
      </c>
      <c r="B70" s="173" t="s">
        <v>118</v>
      </c>
      <c r="C70" s="173"/>
      <c r="D70" s="173"/>
      <c r="E70" s="119">
        <v>2010</v>
      </c>
      <c r="F70" s="193">
        <v>100</v>
      </c>
      <c r="G70" s="119" t="s">
        <v>184</v>
      </c>
      <c r="H70" s="236">
        <v>50</v>
      </c>
      <c r="I70" s="252">
        <v>100</v>
      </c>
      <c r="J70" s="119" t="s">
        <v>464</v>
      </c>
      <c r="K70" s="191" t="s">
        <v>120</v>
      </c>
      <c r="L70" s="273" t="s">
        <v>77</v>
      </c>
    </row>
    <row r="71" spans="1:12" s="82" customFormat="1" ht="12" customHeight="1" thickBot="1">
      <c r="A71" s="270"/>
      <c r="B71" s="204" t="s">
        <v>119</v>
      </c>
      <c r="C71" s="204"/>
      <c r="D71" s="204"/>
      <c r="E71" s="203"/>
      <c r="F71" s="227"/>
      <c r="G71" s="203"/>
      <c r="H71" s="242"/>
      <c r="I71" s="230"/>
      <c r="J71" s="203" t="s">
        <v>407</v>
      </c>
      <c r="K71" s="246" t="s">
        <v>121</v>
      </c>
      <c r="L71" s="232"/>
    </row>
    <row r="72" spans="1:12" s="82" customFormat="1" ht="12" customHeight="1">
      <c r="A72" s="41" t="s">
        <v>62</v>
      </c>
      <c r="B72" s="28" t="s">
        <v>397</v>
      </c>
      <c r="C72" s="7"/>
      <c r="D72" s="21"/>
      <c r="E72" s="8" t="s">
        <v>180</v>
      </c>
      <c r="F72" s="1">
        <v>150</v>
      </c>
      <c r="G72" s="8" t="s">
        <v>184</v>
      </c>
      <c r="H72" s="1"/>
      <c r="I72" s="2">
        <v>150</v>
      </c>
      <c r="J72" s="1" t="s">
        <v>470</v>
      </c>
      <c r="K72" s="7" t="s">
        <v>122</v>
      </c>
      <c r="L72" s="89" t="s">
        <v>77</v>
      </c>
    </row>
    <row r="73" spans="1:12" s="82" customFormat="1" ht="12" customHeight="1">
      <c r="A73" s="41"/>
      <c r="B73" s="28" t="s">
        <v>405</v>
      </c>
      <c r="C73" s="7"/>
      <c r="D73" s="21"/>
      <c r="E73" s="8"/>
      <c r="F73" s="166"/>
      <c r="G73" s="8"/>
      <c r="H73" s="64"/>
      <c r="I73" s="8"/>
      <c r="J73" s="1" t="s">
        <v>127</v>
      </c>
      <c r="K73" s="7" t="s">
        <v>123</v>
      </c>
      <c r="L73" s="89"/>
    </row>
    <row r="74" spans="1:12" s="82" customFormat="1" ht="12" customHeight="1">
      <c r="A74" s="41"/>
      <c r="B74" s="28" t="s">
        <v>406</v>
      </c>
      <c r="C74" s="7"/>
      <c r="D74" s="21"/>
      <c r="E74" s="8"/>
      <c r="F74" s="64"/>
      <c r="G74" s="8"/>
      <c r="H74" s="64"/>
      <c r="I74" s="8"/>
      <c r="J74" s="64" t="s">
        <v>41</v>
      </c>
      <c r="K74" s="7" t="s">
        <v>124</v>
      </c>
      <c r="L74" s="89"/>
    </row>
    <row r="75" spans="1:12" s="29" customFormat="1" ht="12" customHeight="1">
      <c r="A75" s="41"/>
      <c r="B75" s="24" t="s">
        <v>409</v>
      </c>
      <c r="C75" s="7"/>
      <c r="D75" s="21"/>
      <c r="E75" s="8"/>
      <c r="F75" s="64"/>
      <c r="G75" s="8"/>
      <c r="H75" s="64"/>
      <c r="I75" s="8"/>
      <c r="J75" s="64" t="s">
        <v>408</v>
      </c>
      <c r="K75" s="7"/>
      <c r="L75" s="89"/>
    </row>
    <row r="76" spans="1:12" s="29" customFormat="1" ht="12" customHeight="1" thickBot="1">
      <c r="A76" s="228"/>
      <c r="B76" s="245" t="s">
        <v>410</v>
      </c>
      <c r="C76" s="204"/>
      <c r="D76" s="246"/>
      <c r="E76" s="202"/>
      <c r="F76" s="203"/>
      <c r="G76" s="202"/>
      <c r="H76" s="203"/>
      <c r="I76" s="202"/>
      <c r="J76" s="272"/>
      <c r="K76" s="204"/>
      <c r="L76" s="247"/>
    </row>
    <row r="77" spans="1:12" s="29" customFormat="1" ht="14.25" customHeight="1" thickBot="1">
      <c r="A77" s="228"/>
      <c r="B77" s="295" t="s">
        <v>142</v>
      </c>
      <c r="C77" s="296"/>
      <c r="D77" s="297"/>
      <c r="E77" s="242"/>
      <c r="F77" s="243">
        <f>F67+F70+F72</f>
        <v>450</v>
      </c>
      <c r="G77" s="244"/>
      <c r="H77" s="243">
        <f>H67+H70+H72</f>
        <v>50</v>
      </c>
      <c r="I77" s="243">
        <f>I67+I70+I72</f>
        <v>450</v>
      </c>
      <c r="J77" s="203"/>
      <c r="K77" s="242"/>
      <c r="L77" s="232"/>
    </row>
    <row r="78" spans="1:12" s="82" customFormat="1" ht="18" customHeight="1" thickBot="1">
      <c r="A78" s="333" t="s">
        <v>29</v>
      </c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5"/>
    </row>
    <row r="79" spans="1:12" s="82" customFormat="1" ht="12" customHeight="1">
      <c r="A79" s="168" t="s">
        <v>65</v>
      </c>
      <c r="B79" s="51" t="s">
        <v>33</v>
      </c>
      <c r="C79" s="51"/>
      <c r="D79" s="51"/>
      <c r="E79" s="119" t="s">
        <v>80</v>
      </c>
      <c r="F79" s="193">
        <v>5</v>
      </c>
      <c r="G79" s="119" t="s">
        <v>73</v>
      </c>
      <c r="H79" s="193"/>
      <c r="I79" s="189">
        <v>5</v>
      </c>
      <c r="J79" s="51" t="s">
        <v>162</v>
      </c>
      <c r="K79" s="233" t="s">
        <v>412</v>
      </c>
      <c r="L79" s="279" t="s">
        <v>87</v>
      </c>
    </row>
    <row r="80" spans="1:12" s="82" customFormat="1" ht="12" customHeight="1">
      <c r="A80" s="43"/>
      <c r="B80" s="29" t="s">
        <v>134</v>
      </c>
      <c r="C80" s="29"/>
      <c r="D80" s="29"/>
      <c r="E80" s="64" t="s">
        <v>81</v>
      </c>
      <c r="F80" s="2"/>
      <c r="G80" s="88"/>
      <c r="H80" s="2"/>
      <c r="I80" s="1"/>
      <c r="J80" s="8" t="s">
        <v>43</v>
      </c>
      <c r="K80" s="100" t="s">
        <v>413</v>
      </c>
      <c r="L80" s="159" t="s">
        <v>89</v>
      </c>
    </row>
    <row r="81" spans="1:12" s="82" customFormat="1" ht="12" customHeight="1">
      <c r="A81" s="43"/>
      <c r="B81" s="29" t="s">
        <v>135</v>
      </c>
      <c r="C81" s="29"/>
      <c r="D81" s="29"/>
      <c r="E81" s="64"/>
      <c r="F81" s="2"/>
      <c r="G81" s="88"/>
      <c r="H81" s="2"/>
      <c r="I81" s="1"/>
      <c r="J81" s="8" t="s">
        <v>44</v>
      </c>
      <c r="K81" s="100" t="s">
        <v>414</v>
      </c>
      <c r="L81" s="159" t="s">
        <v>90</v>
      </c>
    </row>
    <row r="82" spans="1:12" s="82" customFormat="1" ht="12" customHeight="1" thickBot="1">
      <c r="A82" s="198"/>
      <c r="B82" s="200"/>
      <c r="C82" s="200"/>
      <c r="D82" s="201"/>
      <c r="E82" s="203"/>
      <c r="F82" s="218"/>
      <c r="G82" s="272"/>
      <c r="H82" s="218"/>
      <c r="I82" s="218"/>
      <c r="J82" s="203"/>
      <c r="K82" s="231"/>
      <c r="L82" s="261"/>
    </row>
    <row r="83" spans="1:12" s="82" customFormat="1" ht="12" customHeight="1">
      <c r="A83" s="171" t="s">
        <v>66</v>
      </c>
      <c r="B83" s="50" t="s">
        <v>34</v>
      </c>
      <c r="C83" s="51"/>
      <c r="D83" s="52"/>
      <c r="E83" s="55" t="s">
        <v>80</v>
      </c>
      <c r="F83" s="189">
        <v>130</v>
      </c>
      <c r="G83" s="55" t="s">
        <v>73</v>
      </c>
      <c r="H83" s="189"/>
      <c r="I83" s="193">
        <v>130</v>
      </c>
      <c r="J83" s="189" t="s">
        <v>470</v>
      </c>
      <c r="K83" s="173" t="s">
        <v>138</v>
      </c>
      <c r="L83" s="174" t="s">
        <v>87</v>
      </c>
    </row>
    <row r="84" spans="1:12" s="82" customFormat="1" ht="12" customHeight="1">
      <c r="A84" s="57"/>
      <c r="B84" s="28" t="s">
        <v>35</v>
      </c>
      <c r="C84" s="29"/>
      <c r="D84" s="30"/>
      <c r="E84" s="8" t="s">
        <v>81</v>
      </c>
      <c r="F84" s="1"/>
      <c r="G84" s="29"/>
      <c r="H84" s="1"/>
      <c r="I84" s="2"/>
      <c r="J84" s="1" t="s">
        <v>127</v>
      </c>
      <c r="K84" s="7" t="s">
        <v>416</v>
      </c>
      <c r="L84" s="104" t="s">
        <v>91</v>
      </c>
    </row>
    <row r="85" spans="1:12" s="82" customFormat="1" ht="12" customHeight="1">
      <c r="A85" s="57"/>
      <c r="B85" s="28" t="s">
        <v>36</v>
      </c>
      <c r="C85" s="29"/>
      <c r="D85" s="30"/>
      <c r="E85" s="8"/>
      <c r="F85" s="1"/>
      <c r="G85" s="29"/>
      <c r="H85" s="1"/>
      <c r="I85" s="2"/>
      <c r="J85" s="64" t="s">
        <v>471</v>
      </c>
      <c r="K85" s="7"/>
      <c r="L85" s="104" t="s">
        <v>92</v>
      </c>
    </row>
    <row r="86" spans="1:12" s="82" customFormat="1" ht="12" customHeight="1" thickBot="1">
      <c r="A86" s="170"/>
      <c r="B86" s="199"/>
      <c r="C86" s="200"/>
      <c r="D86" s="201"/>
      <c r="E86" s="202"/>
      <c r="F86" s="218"/>
      <c r="G86" s="200"/>
      <c r="H86" s="218"/>
      <c r="I86" s="217"/>
      <c r="J86" s="203"/>
      <c r="K86" s="204"/>
      <c r="L86" s="205"/>
    </row>
    <row r="87" spans="1:12" s="82" customFormat="1" ht="12" customHeight="1">
      <c r="A87" s="171" t="s">
        <v>67</v>
      </c>
      <c r="B87" s="235" t="s">
        <v>37</v>
      </c>
      <c r="C87" s="51"/>
      <c r="D87" s="52"/>
      <c r="E87" s="55" t="s">
        <v>80</v>
      </c>
      <c r="F87" s="189">
        <v>10</v>
      </c>
      <c r="G87" s="55" t="s">
        <v>73</v>
      </c>
      <c r="H87" s="189"/>
      <c r="I87" s="193">
        <v>10</v>
      </c>
      <c r="J87" s="189" t="s">
        <v>470</v>
      </c>
      <c r="K87" s="173" t="s">
        <v>139</v>
      </c>
      <c r="L87" s="174" t="s">
        <v>87</v>
      </c>
    </row>
    <row r="88" spans="1:12" s="82" customFormat="1" ht="12" customHeight="1">
      <c r="A88" s="57"/>
      <c r="B88" s="35" t="s">
        <v>38</v>
      </c>
      <c r="C88" s="29"/>
      <c r="D88" s="30"/>
      <c r="E88" s="8" t="s">
        <v>81</v>
      </c>
      <c r="F88" s="1"/>
      <c r="G88" s="29"/>
      <c r="H88" s="1"/>
      <c r="I88" s="2"/>
      <c r="J88" s="1" t="s">
        <v>127</v>
      </c>
      <c r="K88" s="7" t="s">
        <v>417</v>
      </c>
      <c r="L88" s="104" t="s">
        <v>93</v>
      </c>
    </row>
    <row r="89" spans="1:12" s="82" customFormat="1" ht="12" customHeight="1">
      <c r="A89" s="57"/>
      <c r="B89" s="35" t="s">
        <v>39</v>
      </c>
      <c r="C89" s="29"/>
      <c r="D89" s="30"/>
      <c r="E89" s="8"/>
      <c r="F89" s="1"/>
      <c r="G89" s="29"/>
      <c r="H89" s="1"/>
      <c r="I89" s="2"/>
      <c r="J89" s="64" t="s">
        <v>45</v>
      </c>
      <c r="K89" s="7"/>
      <c r="L89" s="104" t="s">
        <v>94</v>
      </c>
    </row>
    <row r="90" spans="1:12" s="82" customFormat="1" ht="12" customHeight="1" thickBot="1">
      <c r="A90" s="170"/>
      <c r="B90" s="234" t="s">
        <v>177</v>
      </c>
      <c r="C90" s="200"/>
      <c r="D90" s="201"/>
      <c r="E90" s="202"/>
      <c r="F90" s="218"/>
      <c r="G90" s="200"/>
      <c r="H90" s="218"/>
      <c r="I90" s="217"/>
      <c r="J90" s="203"/>
      <c r="K90" s="204"/>
      <c r="L90" s="205"/>
    </row>
    <row r="91" spans="1:12" s="82" customFormat="1" ht="12" customHeight="1">
      <c r="A91" s="43" t="s">
        <v>68</v>
      </c>
      <c r="B91" s="48" t="s">
        <v>40</v>
      </c>
      <c r="C91" s="29"/>
      <c r="D91" s="29"/>
      <c r="E91" s="64" t="s">
        <v>80</v>
      </c>
      <c r="F91" s="1" t="s">
        <v>95</v>
      </c>
      <c r="G91" s="64" t="s">
        <v>73</v>
      </c>
      <c r="H91" s="1"/>
      <c r="I91" s="2" t="s">
        <v>95</v>
      </c>
      <c r="J91" s="64" t="s">
        <v>155</v>
      </c>
      <c r="K91" s="21" t="s">
        <v>141</v>
      </c>
      <c r="L91" s="104" t="s">
        <v>87</v>
      </c>
    </row>
    <row r="92" spans="1:12" s="82" customFormat="1" ht="12" customHeight="1">
      <c r="A92" s="43"/>
      <c r="B92" s="29"/>
      <c r="C92" s="29"/>
      <c r="D92" s="29"/>
      <c r="E92" s="64" t="s">
        <v>81</v>
      </c>
      <c r="F92" s="1"/>
      <c r="G92" s="29"/>
      <c r="H92" s="1"/>
      <c r="I92" s="2"/>
      <c r="J92" s="64" t="s">
        <v>473</v>
      </c>
      <c r="K92" s="21" t="s">
        <v>415</v>
      </c>
      <c r="L92" s="197">
        <v>39990</v>
      </c>
    </row>
    <row r="93" spans="1:12" s="82" customFormat="1" ht="12" customHeight="1" thickBot="1">
      <c r="A93" s="198"/>
      <c r="B93" s="200"/>
      <c r="C93" s="200"/>
      <c r="D93" s="200"/>
      <c r="E93" s="203"/>
      <c r="F93" s="218"/>
      <c r="G93" s="200"/>
      <c r="H93" s="218"/>
      <c r="I93" s="217"/>
      <c r="J93" s="203" t="s">
        <v>472</v>
      </c>
      <c r="K93" s="246" t="s">
        <v>46</v>
      </c>
      <c r="L93" s="205" t="s">
        <v>411</v>
      </c>
    </row>
    <row r="94" spans="1:12" s="82" customFormat="1" ht="12.75" thickBot="1">
      <c r="A94" s="57"/>
      <c r="B94" s="299" t="s">
        <v>142</v>
      </c>
      <c r="C94" s="300"/>
      <c r="D94" s="332"/>
      <c r="E94" s="30"/>
      <c r="F94" s="224">
        <f>F79+F83+F87</f>
        <v>145</v>
      </c>
      <c r="G94" s="250"/>
      <c r="H94" s="224"/>
      <c r="I94" s="251">
        <f>I79+I83+I87</f>
        <v>145</v>
      </c>
      <c r="J94" s="29"/>
      <c r="K94" s="29"/>
      <c r="L94" s="104"/>
    </row>
    <row r="95" spans="1:12" s="82" customFormat="1" ht="15.75" customHeight="1" thickBot="1">
      <c r="A95" s="336" t="s">
        <v>47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40"/>
    </row>
    <row r="96" spans="1:12" s="82" customFormat="1" ht="12">
      <c r="A96" s="43" t="s">
        <v>69</v>
      </c>
      <c r="B96" s="28" t="s">
        <v>200</v>
      </c>
      <c r="C96" s="29"/>
      <c r="D96" s="30"/>
      <c r="E96" s="8" t="s">
        <v>419</v>
      </c>
      <c r="F96" s="1">
        <v>200</v>
      </c>
      <c r="G96" s="2" t="s">
        <v>184</v>
      </c>
      <c r="H96" s="1"/>
      <c r="I96" s="2">
        <v>200</v>
      </c>
      <c r="J96" s="1" t="s">
        <v>470</v>
      </c>
      <c r="K96" s="7" t="s">
        <v>196</v>
      </c>
      <c r="L96" s="104" t="s">
        <v>77</v>
      </c>
    </row>
    <row r="97" spans="1:12" s="82" customFormat="1" ht="12">
      <c r="A97" s="43"/>
      <c r="B97" s="28" t="s">
        <v>197</v>
      </c>
      <c r="C97" s="29"/>
      <c r="D97" s="30"/>
      <c r="E97" s="8" t="s">
        <v>254</v>
      </c>
      <c r="F97" s="64"/>
      <c r="G97" s="29"/>
      <c r="H97" s="64"/>
      <c r="I97" s="8"/>
      <c r="J97" s="1" t="s">
        <v>127</v>
      </c>
      <c r="K97" s="7" t="s">
        <v>197</v>
      </c>
      <c r="L97" s="104"/>
    </row>
    <row r="98" spans="1:12" s="82" customFormat="1" ht="12">
      <c r="A98" s="43"/>
      <c r="B98" s="28" t="s">
        <v>201</v>
      </c>
      <c r="C98" s="29"/>
      <c r="D98" s="30"/>
      <c r="E98" s="8"/>
      <c r="F98" s="64"/>
      <c r="G98" s="29"/>
      <c r="H98" s="64"/>
      <c r="I98" s="8"/>
      <c r="J98" s="64" t="s">
        <v>474</v>
      </c>
      <c r="K98" s="7" t="s">
        <v>198</v>
      </c>
      <c r="L98" s="104"/>
    </row>
    <row r="99" spans="1:12" s="82" customFormat="1" ht="12.75" thickBot="1">
      <c r="A99" s="43"/>
      <c r="B99" s="28" t="s">
        <v>202</v>
      </c>
      <c r="C99" s="29"/>
      <c r="D99" s="30"/>
      <c r="E99" s="8"/>
      <c r="F99" s="203"/>
      <c r="G99" s="29"/>
      <c r="H99" s="203"/>
      <c r="I99" s="8"/>
      <c r="J99" s="203" t="s">
        <v>199</v>
      </c>
      <c r="K99" s="7"/>
      <c r="L99" s="104"/>
    </row>
    <row r="100" spans="1:12" s="82" customFormat="1" ht="12">
      <c r="A100" s="168" t="s">
        <v>70</v>
      </c>
      <c r="B100" s="50" t="s">
        <v>206</v>
      </c>
      <c r="C100" s="51"/>
      <c r="D100" s="52"/>
      <c r="E100" s="55" t="s">
        <v>419</v>
      </c>
      <c r="F100" s="1">
        <v>300</v>
      </c>
      <c r="G100" s="193" t="s">
        <v>184</v>
      </c>
      <c r="H100" s="1"/>
      <c r="I100" s="193">
        <v>50</v>
      </c>
      <c r="J100" s="64"/>
      <c r="K100" s="173" t="s">
        <v>173</v>
      </c>
      <c r="L100" s="174" t="s">
        <v>77</v>
      </c>
    </row>
    <row r="101" spans="1:12" s="82" customFormat="1" ht="12">
      <c r="A101" s="43"/>
      <c r="B101" s="28" t="s">
        <v>207</v>
      </c>
      <c r="C101" s="29"/>
      <c r="D101" s="30"/>
      <c r="E101" s="8" t="s">
        <v>254</v>
      </c>
      <c r="F101" s="64"/>
      <c r="G101" s="29"/>
      <c r="H101" s="64"/>
      <c r="I101" s="8"/>
      <c r="J101" s="64" t="s">
        <v>155</v>
      </c>
      <c r="K101" s="7" t="s">
        <v>174</v>
      </c>
      <c r="L101" s="104"/>
    </row>
    <row r="102" spans="1:12" s="82" customFormat="1" ht="12.75" thickBot="1">
      <c r="A102" s="198"/>
      <c r="B102" s="199"/>
      <c r="C102" s="200"/>
      <c r="D102" s="201"/>
      <c r="E102" s="202"/>
      <c r="F102" s="203"/>
      <c r="G102" s="200"/>
      <c r="H102" s="203"/>
      <c r="I102" s="202"/>
      <c r="J102" s="203"/>
      <c r="K102" s="204" t="s">
        <v>175</v>
      </c>
      <c r="L102" s="205"/>
    </row>
    <row r="103" spans="1:12" s="82" customFormat="1" ht="12">
      <c r="A103" s="171" t="s">
        <v>172</v>
      </c>
      <c r="B103" s="50" t="s">
        <v>420</v>
      </c>
      <c r="C103" s="51"/>
      <c r="D103" s="52"/>
      <c r="E103" s="55" t="s">
        <v>419</v>
      </c>
      <c r="F103" s="64">
        <v>1000</v>
      </c>
      <c r="G103" s="193" t="s">
        <v>184</v>
      </c>
      <c r="H103" s="64"/>
      <c r="I103" s="55">
        <v>150</v>
      </c>
      <c r="J103" s="1" t="s">
        <v>470</v>
      </c>
      <c r="K103" s="173" t="s">
        <v>196</v>
      </c>
      <c r="L103" s="174" t="s">
        <v>77</v>
      </c>
    </row>
    <row r="104" spans="1:12" s="82" customFormat="1" ht="12">
      <c r="A104" s="57"/>
      <c r="B104" s="28" t="s">
        <v>421</v>
      </c>
      <c r="C104" s="29"/>
      <c r="D104" s="30"/>
      <c r="E104" s="8" t="s">
        <v>254</v>
      </c>
      <c r="F104" s="64"/>
      <c r="G104" s="29"/>
      <c r="H104" s="64"/>
      <c r="I104" s="8"/>
      <c r="J104" s="1" t="s">
        <v>127</v>
      </c>
      <c r="K104" s="7" t="s">
        <v>424</v>
      </c>
      <c r="L104" s="104"/>
    </row>
    <row r="105" spans="1:12" s="82" customFormat="1" ht="12">
      <c r="A105" s="57"/>
      <c r="B105" s="28" t="s">
        <v>423</v>
      </c>
      <c r="C105" s="29"/>
      <c r="D105" s="30"/>
      <c r="E105" s="8"/>
      <c r="F105" s="64"/>
      <c r="G105" s="29"/>
      <c r="H105" s="64"/>
      <c r="I105" s="8"/>
      <c r="J105" s="64" t="s">
        <v>464</v>
      </c>
      <c r="K105" s="7" t="s">
        <v>425</v>
      </c>
      <c r="L105" s="104"/>
    </row>
    <row r="106" spans="1:12" s="82" customFormat="1" ht="12.75" thickBot="1">
      <c r="A106" s="170"/>
      <c r="B106" s="199" t="s">
        <v>422</v>
      </c>
      <c r="C106" s="200"/>
      <c r="D106" s="201"/>
      <c r="E106" s="202"/>
      <c r="F106" s="203"/>
      <c r="G106" s="200"/>
      <c r="H106" s="203"/>
      <c r="I106" s="202"/>
      <c r="J106" s="203" t="s">
        <v>407</v>
      </c>
      <c r="K106" s="206"/>
      <c r="L106" s="205"/>
    </row>
    <row r="107" spans="1:12" s="82" customFormat="1" ht="12">
      <c r="A107" s="171" t="s">
        <v>426</v>
      </c>
      <c r="B107" s="50" t="s">
        <v>427</v>
      </c>
      <c r="C107" s="51"/>
      <c r="D107" s="52"/>
      <c r="E107" s="55" t="s">
        <v>254</v>
      </c>
      <c r="F107" s="64">
        <v>50</v>
      </c>
      <c r="G107" s="193" t="s">
        <v>184</v>
      </c>
      <c r="H107" s="64"/>
      <c r="I107" s="55">
        <v>100</v>
      </c>
      <c r="J107" s="1" t="s">
        <v>470</v>
      </c>
      <c r="K107" s="173" t="s">
        <v>431</v>
      </c>
      <c r="L107" s="174" t="s">
        <v>77</v>
      </c>
    </row>
    <row r="108" spans="1:12" s="82" customFormat="1" ht="12">
      <c r="A108" s="57"/>
      <c r="B108" s="28" t="s">
        <v>428</v>
      </c>
      <c r="C108" s="29"/>
      <c r="D108" s="30"/>
      <c r="E108" s="8"/>
      <c r="F108" s="64"/>
      <c r="G108" s="29"/>
      <c r="H108" s="64"/>
      <c r="I108" s="8"/>
      <c r="J108" s="1" t="s">
        <v>127</v>
      </c>
      <c r="K108" s="7" t="s">
        <v>432</v>
      </c>
      <c r="L108" s="104"/>
    </row>
    <row r="109" spans="1:12" s="82" customFormat="1" ht="12">
      <c r="A109" s="57"/>
      <c r="B109" s="28" t="s">
        <v>429</v>
      </c>
      <c r="C109" s="29"/>
      <c r="D109" s="30"/>
      <c r="E109" s="8"/>
      <c r="F109" s="64"/>
      <c r="G109" s="29"/>
      <c r="H109" s="64"/>
      <c r="I109" s="8"/>
      <c r="J109" s="64" t="s">
        <v>430</v>
      </c>
      <c r="K109" s="66"/>
      <c r="L109" s="104"/>
    </row>
    <row r="110" spans="1:12" s="82" customFormat="1" ht="12.75" thickBot="1">
      <c r="A110" s="170"/>
      <c r="B110" s="199"/>
      <c r="C110" s="200"/>
      <c r="D110" s="201"/>
      <c r="E110" s="202"/>
      <c r="F110" s="203"/>
      <c r="G110" s="200"/>
      <c r="H110" s="203"/>
      <c r="I110" s="202"/>
      <c r="J110" s="203" t="s">
        <v>507</v>
      </c>
      <c r="K110" s="206"/>
      <c r="L110" s="205"/>
    </row>
    <row r="111" spans="1:12" s="82" customFormat="1" ht="12">
      <c r="A111" s="171" t="s">
        <v>433</v>
      </c>
      <c r="B111" s="50" t="s">
        <v>439</v>
      </c>
      <c r="C111" s="51"/>
      <c r="D111" s="52"/>
      <c r="E111" s="55" t="s">
        <v>254</v>
      </c>
      <c r="F111" s="64">
        <v>50</v>
      </c>
      <c r="G111" s="193" t="s">
        <v>184</v>
      </c>
      <c r="H111" s="64"/>
      <c r="I111" s="55">
        <v>30</v>
      </c>
      <c r="J111" s="1" t="s">
        <v>470</v>
      </c>
      <c r="K111" s="173" t="s">
        <v>431</v>
      </c>
      <c r="L111" s="174" t="s">
        <v>77</v>
      </c>
    </row>
    <row r="112" spans="1:12" s="82" customFormat="1" ht="12">
      <c r="A112" s="57"/>
      <c r="B112" s="28" t="s">
        <v>434</v>
      </c>
      <c r="C112" s="29"/>
      <c r="D112" s="30"/>
      <c r="E112" s="8"/>
      <c r="F112" s="64"/>
      <c r="G112" s="29"/>
      <c r="H112" s="64"/>
      <c r="I112" s="8"/>
      <c r="J112" s="1" t="s">
        <v>127</v>
      </c>
      <c r="K112" s="7" t="s">
        <v>432</v>
      </c>
      <c r="L112" s="104"/>
    </row>
    <row r="113" spans="1:12" s="82" customFormat="1" ht="12.75" thickBot="1">
      <c r="A113" s="57"/>
      <c r="B113" s="28" t="s">
        <v>435</v>
      </c>
      <c r="C113" s="29"/>
      <c r="D113" s="30"/>
      <c r="E113" s="8"/>
      <c r="F113" s="64"/>
      <c r="G113" s="29"/>
      <c r="H113" s="64"/>
      <c r="I113" s="8"/>
      <c r="J113" s="10" t="s">
        <v>508</v>
      </c>
      <c r="K113" s="66"/>
      <c r="L113" s="104"/>
    </row>
    <row r="114" spans="1:12" s="82" customFormat="1" ht="12">
      <c r="A114" s="171" t="s">
        <v>436</v>
      </c>
      <c r="B114" s="50" t="s">
        <v>437</v>
      </c>
      <c r="C114" s="51"/>
      <c r="D114" s="52"/>
      <c r="E114" s="55" t="s">
        <v>440</v>
      </c>
      <c r="F114" s="119">
        <v>60</v>
      </c>
      <c r="G114" s="193" t="s">
        <v>184</v>
      </c>
      <c r="H114" s="119"/>
      <c r="I114" s="55">
        <v>60</v>
      </c>
      <c r="J114" s="119" t="s">
        <v>155</v>
      </c>
      <c r="K114" s="173" t="s">
        <v>196</v>
      </c>
      <c r="L114" s="174" t="s">
        <v>77</v>
      </c>
    </row>
    <row r="115" spans="1:12" s="82" customFormat="1" ht="12.75" thickBot="1">
      <c r="A115" s="170"/>
      <c r="B115" s="199" t="s">
        <v>438</v>
      </c>
      <c r="C115" s="200"/>
      <c r="D115" s="201"/>
      <c r="E115" s="202" t="s">
        <v>254</v>
      </c>
      <c r="F115" s="203"/>
      <c r="G115" s="200"/>
      <c r="H115" s="203"/>
      <c r="I115" s="202"/>
      <c r="J115" s="203"/>
      <c r="K115" s="204" t="s">
        <v>441</v>
      </c>
      <c r="L115" s="205"/>
    </row>
    <row r="116" spans="1:12" s="82" customFormat="1" ht="12">
      <c r="A116" s="57" t="s">
        <v>442</v>
      </c>
      <c r="B116" s="28" t="s">
        <v>443</v>
      </c>
      <c r="C116" s="29"/>
      <c r="D116" s="30"/>
      <c r="E116" s="8" t="s">
        <v>446</v>
      </c>
      <c r="F116" s="64">
        <v>350</v>
      </c>
      <c r="G116" s="2" t="s">
        <v>184</v>
      </c>
      <c r="H116" s="64"/>
      <c r="I116" s="8">
        <v>350</v>
      </c>
      <c r="J116" s="64" t="s">
        <v>475</v>
      </c>
      <c r="K116" s="7" t="s">
        <v>109</v>
      </c>
      <c r="L116" s="104" t="s">
        <v>77</v>
      </c>
    </row>
    <row r="117" spans="1:12" s="82" customFormat="1" ht="12">
      <c r="A117" s="57"/>
      <c r="B117" s="28" t="s">
        <v>444</v>
      </c>
      <c r="C117" s="29"/>
      <c r="D117" s="30"/>
      <c r="E117" s="8"/>
      <c r="F117" s="64"/>
      <c r="G117" s="29"/>
      <c r="H117" s="64"/>
      <c r="I117" s="8"/>
      <c r="J117" s="64" t="s">
        <v>448</v>
      </c>
      <c r="K117" s="7" t="s">
        <v>476</v>
      </c>
      <c r="L117" s="104"/>
    </row>
    <row r="118" spans="1:12" s="82" customFormat="1" ht="12">
      <c r="A118" s="57"/>
      <c r="B118" s="28" t="s">
        <v>445</v>
      </c>
      <c r="C118" s="29"/>
      <c r="D118" s="30"/>
      <c r="E118" s="8"/>
      <c r="F118" s="64"/>
      <c r="G118" s="29"/>
      <c r="H118" s="64"/>
      <c r="I118" s="8"/>
      <c r="J118" s="64" t="s">
        <v>447</v>
      </c>
      <c r="K118" s="7" t="s">
        <v>477</v>
      </c>
      <c r="L118" s="104"/>
    </row>
    <row r="119" spans="1:12" s="82" customFormat="1" ht="12.75" thickBot="1">
      <c r="A119" s="57"/>
      <c r="B119" s="28"/>
      <c r="C119" s="29"/>
      <c r="D119" s="30"/>
      <c r="E119" s="8"/>
      <c r="F119" s="64"/>
      <c r="G119" s="29"/>
      <c r="H119" s="64"/>
      <c r="I119" s="8"/>
      <c r="J119" s="64"/>
      <c r="K119" s="7" t="s">
        <v>124</v>
      </c>
      <c r="L119" s="104"/>
    </row>
    <row r="120" spans="1:12" s="82" customFormat="1" ht="12">
      <c r="A120" s="171" t="s">
        <v>449</v>
      </c>
      <c r="B120" s="207" t="s">
        <v>250</v>
      </c>
      <c r="C120" s="208"/>
      <c r="D120" s="209"/>
      <c r="E120" s="193" t="s">
        <v>254</v>
      </c>
      <c r="F120" s="189">
        <v>50</v>
      </c>
      <c r="G120" s="193" t="s">
        <v>184</v>
      </c>
      <c r="H120" s="189"/>
      <c r="I120" s="193">
        <v>50</v>
      </c>
      <c r="J120" s="189" t="s">
        <v>255</v>
      </c>
      <c r="K120" s="210"/>
      <c r="L120" s="174" t="s">
        <v>77</v>
      </c>
    </row>
    <row r="121" spans="1:12" s="82" customFormat="1" ht="12">
      <c r="A121" s="57"/>
      <c r="B121" s="211" t="s">
        <v>251</v>
      </c>
      <c r="C121" s="3"/>
      <c r="D121" s="212"/>
      <c r="E121" s="2"/>
      <c r="F121" s="1"/>
      <c r="G121" s="3"/>
      <c r="H121" s="1"/>
      <c r="I121" s="2"/>
      <c r="J121" s="1" t="s">
        <v>478</v>
      </c>
      <c r="K121" s="213"/>
      <c r="L121" s="172"/>
    </row>
    <row r="122" spans="1:12" s="82" customFormat="1" ht="12">
      <c r="A122" s="57"/>
      <c r="B122" s="211" t="s">
        <v>252</v>
      </c>
      <c r="C122" s="3"/>
      <c r="D122" s="212"/>
      <c r="E122" s="2"/>
      <c r="F122" s="1"/>
      <c r="G122" s="3"/>
      <c r="H122" s="1"/>
      <c r="I122" s="2"/>
      <c r="J122" s="1" t="s">
        <v>479</v>
      </c>
      <c r="K122" s="213"/>
      <c r="L122" s="172"/>
    </row>
    <row r="123" spans="1:12" s="29" customFormat="1" ht="12.75" thickBot="1">
      <c r="A123" s="170"/>
      <c r="B123" s="214" t="s">
        <v>253</v>
      </c>
      <c r="C123" s="215"/>
      <c r="D123" s="216"/>
      <c r="E123" s="217"/>
      <c r="F123" s="218"/>
      <c r="G123" s="215"/>
      <c r="H123" s="218"/>
      <c r="I123" s="217"/>
      <c r="J123" s="218" t="s">
        <v>272</v>
      </c>
      <c r="K123" s="219"/>
      <c r="L123" s="175"/>
    </row>
    <row r="124" spans="1:12" s="29" customFormat="1" ht="12">
      <c r="A124" s="171" t="s">
        <v>450</v>
      </c>
      <c r="B124" s="207" t="s">
        <v>256</v>
      </c>
      <c r="C124" s="208"/>
      <c r="D124" s="209"/>
      <c r="E124" s="193" t="s">
        <v>260</v>
      </c>
      <c r="F124" s="189">
        <v>10</v>
      </c>
      <c r="G124" s="208" t="s">
        <v>184</v>
      </c>
      <c r="H124" s="189"/>
      <c r="I124" s="193">
        <v>10</v>
      </c>
      <c r="J124" s="189" t="s">
        <v>156</v>
      </c>
      <c r="K124" s="280" t="s">
        <v>261</v>
      </c>
      <c r="L124" s="174" t="s">
        <v>77</v>
      </c>
    </row>
    <row r="125" spans="1:12" s="29" customFormat="1" ht="12">
      <c r="A125" s="57"/>
      <c r="B125" s="211" t="s">
        <v>257</v>
      </c>
      <c r="C125" s="3"/>
      <c r="D125" s="212"/>
      <c r="E125" s="2" t="s">
        <v>254</v>
      </c>
      <c r="F125" s="1"/>
      <c r="G125" s="3"/>
      <c r="H125" s="1"/>
      <c r="I125" s="2"/>
      <c r="J125" s="1"/>
      <c r="K125" s="281" t="s">
        <v>262</v>
      </c>
      <c r="L125" s="172"/>
    </row>
    <row r="126" spans="1:12" s="29" customFormat="1" ht="12">
      <c r="A126" s="57"/>
      <c r="B126" s="211" t="s">
        <v>258</v>
      </c>
      <c r="C126" s="3"/>
      <c r="D126" s="212"/>
      <c r="E126" s="2"/>
      <c r="F126" s="1"/>
      <c r="G126" s="3"/>
      <c r="H126" s="1"/>
      <c r="I126" s="2"/>
      <c r="J126" s="1"/>
      <c r="K126" s="213" t="s">
        <v>263</v>
      </c>
      <c r="L126" s="172"/>
    </row>
    <row r="127" spans="1:12" s="29" customFormat="1" ht="12">
      <c r="A127" s="57"/>
      <c r="B127" s="211" t="s">
        <v>264</v>
      </c>
      <c r="C127" s="3"/>
      <c r="D127" s="212"/>
      <c r="E127" s="2"/>
      <c r="F127" s="1"/>
      <c r="G127" s="3"/>
      <c r="H127" s="1"/>
      <c r="I127" s="2"/>
      <c r="J127" s="1"/>
      <c r="K127" s="213"/>
      <c r="L127" s="172"/>
    </row>
    <row r="128" spans="1:12" s="29" customFormat="1" ht="12.75" thickBot="1">
      <c r="A128" s="170"/>
      <c r="B128" s="214" t="s">
        <v>259</v>
      </c>
      <c r="C128" s="215"/>
      <c r="D128" s="216"/>
      <c r="E128" s="217"/>
      <c r="F128" s="218"/>
      <c r="G128" s="215"/>
      <c r="H128" s="218"/>
      <c r="I128" s="217"/>
      <c r="J128" s="218"/>
      <c r="K128" s="219"/>
      <c r="L128" s="172"/>
    </row>
    <row r="129" spans="1:12" s="29" customFormat="1" ht="12">
      <c r="A129" s="57" t="s">
        <v>451</v>
      </c>
      <c r="B129" s="211" t="s">
        <v>265</v>
      </c>
      <c r="C129" s="3"/>
      <c r="D129" s="212"/>
      <c r="E129" s="2" t="s">
        <v>269</v>
      </c>
      <c r="F129" s="1">
        <v>10</v>
      </c>
      <c r="G129" s="3" t="s">
        <v>184</v>
      </c>
      <c r="H129" s="1"/>
      <c r="I129" s="2">
        <v>10</v>
      </c>
      <c r="J129" s="1" t="s">
        <v>470</v>
      </c>
      <c r="K129" s="213" t="s">
        <v>270</v>
      </c>
      <c r="L129" s="111" t="s">
        <v>77</v>
      </c>
    </row>
    <row r="130" spans="1:12" s="29" customFormat="1" ht="12">
      <c r="A130" s="57"/>
      <c r="B130" s="211" t="s">
        <v>266</v>
      </c>
      <c r="C130" s="3"/>
      <c r="D130" s="212"/>
      <c r="E130" s="2" t="s">
        <v>254</v>
      </c>
      <c r="F130" s="1"/>
      <c r="G130" s="3"/>
      <c r="H130" s="1"/>
      <c r="I130" s="2"/>
      <c r="J130" s="1" t="s">
        <v>154</v>
      </c>
      <c r="K130" s="213" t="s">
        <v>271</v>
      </c>
      <c r="L130" s="172"/>
    </row>
    <row r="131" spans="1:12" s="29" customFormat="1" ht="12">
      <c r="A131" s="57"/>
      <c r="B131" s="211" t="s">
        <v>267</v>
      </c>
      <c r="C131" s="3"/>
      <c r="D131" s="212"/>
      <c r="E131" s="2"/>
      <c r="F131" s="1"/>
      <c r="G131" s="3"/>
      <c r="H131" s="1"/>
      <c r="I131" s="2"/>
      <c r="J131" s="88"/>
      <c r="K131" s="213"/>
      <c r="L131" s="172"/>
    </row>
    <row r="132" spans="1:12" s="29" customFormat="1" ht="12.75" thickBot="1">
      <c r="A132" s="170"/>
      <c r="B132" s="214" t="s">
        <v>268</v>
      </c>
      <c r="C132" s="215"/>
      <c r="D132" s="216"/>
      <c r="E132" s="217"/>
      <c r="F132" s="218"/>
      <c r="G132" s="215"/>
      <c r="H132" s="218"/>
      <c r="I132" s="217"/>
      <c r="J132" s="218"/>
      <c r="K132" s="219"/>
      <c r="L132" s="175"/>
    </row>
    <row r="133" spans="1:12" s="82" customFormat="1" ht="11.25" customHeight="1" thickBot="1">
      <c r="A133" s="57"/>
      <c r="B133" s="344" t="s">
        <v>142</v>
      </c>
      <c r="C133" s="345"/>
      <c r="D133" s="345"/>
      <c r="E133" s="3"/>
      <c r="F133" s="220">
        <f>F96+F100+F103+F107+F111+F114+F116+F120+F124+F129</f>
        <v>2080</v>
      </c>
      <c r="G133" s="221"/>
      <c r="H133" s="220"/>
      <c r="I133" s="220">
        <f>I96+I100+I103+I107+I111+I114+I116+I120+I124+I129</f>
        <v>1010</v>
      </c>
      <c r="J133" s="3"/>
      <c r="K133" s="3"/>
      <c r="L133" s="104"/>
    </row>
    <row r="134" spans="1:12" s="82" customFormat="1" ht="16.5" customHeight="1" thickBot="1">
      <c r="A134" s="336" t="s">
        <v>176</v>
      </c>
      <c r="B134" s="337"/>
      <c r="C134" s="337"/>
      <c r="D134" s="337"/>
      <c r="E134" s="337"/>
      <c r="F134" s="337"/>
      <c r="G134" s="337"/>
      <c r="H134" s="337"/>
      <c r="I134" s="337"/>
      <c r="J134" s="337"/>
      <c r="K134" s="337"/>
      <c r="L134" s="338"/>
    </row>
    <row r="135" spans="1:12" s="82" customFormat="1" ht="12">
      <c r="A135" s="57" t="s">
        <v>71</v>
      </c>
      <c r="B135" s="35" t="s">
        <v>189</v>
      </c>
      <c r="C135" s="29"/>
      <c r="D135" s="30"/>
      <c r="E135" s="8" t="s">
        <v>245</v>
      </c>
      <c r="F135" s="1">
        <v>100</v>
      </c>
      <c r="G135" s="8" t="s">
        <v>184</v>
      </c>
      <c r="H135" s="64">
        <v>14</v>
      </c>
      <c r="I135" s="8">
        <v>40</v>
      </c>
      <c r="J135" s="64" t="s">
        <v>480</v>
      </c>
      <c r="K135" s="29" t="s">
        <v>143</v>
      </c>
      <c r="L135" s="104" t="s">
        <v>32</v>
      </c>
    </row>
    <row r="136" spans="1:12" s="82" customFormat="1" ht="12">
      <c r="A136" s="57"/>
      <c r="B136" s="35" t="s">
        <v>190</v>
      </c>
      <c r="C136" s="29"/>
      <c r="D136" s="30"/>
      <c r="E136" s="29"/>
      <c r="F136" s="64"/>
      <c r="G136" s="29"/>
      <c r="H136" s="64"/>
      <c r="I136" s="8"/>
      <c r="J136" s="64" t="s">
        <v>191</v>
      </c>
      <c r="K136" s="29" t="s">
        <v>144</v>
      </c>
      <c r="L136" s="104" t="s">
        <v>146</v>
      </c>
    </row>
    <row r="137" spans="1:12" s="82" customFormat="1" ht="12">
      <c r="A137" s="57"/>
      <c r="B137" s="28"/>
      <c r="C137" s="29"/>
      <c r="D137" s="30"/>
      <c r="E137" s="29"/>
      <c r="F137" s="64"/>
      <c r="G137" s="29"/>
      <c r="H137" s="64"/>
      <c r="I137" s="8"/>
      <c r="J137" s="88" t="s">
        <v>482</v>
      </c>
      <c r="K137" s="29" t="s">
        <v>145</v>
      </c>
      <c r="L137" s="104" t="s">
        <v>147</v>
      </c>
    </row>
    <row r="138" spans="1:12" s="82" customFormat="1" ht="12">
      <c r="A138" s="57"/>
      <c r="B138" s="28"/>
      <c r="C138" s="29"/>
      <c r="D138" s="30"/>
      <c r="E138" s="29"/>
      <c r="F138" s="64"/>
      <c r="G138" s="29"/>
      <c r="H138" s="64"/>
      <c r="I138" s="8"/>
      <c r="J138" s="64" t="s">
        <v>481</v>
      </c>
      <c r="K138" s="29" t="s">
        <v>192</v>
      </c>
      <c r="L138" s="104"/>
    </row>
    <row r="139" spans="1:12" s="82" customFormat="1" ht="12.75" thickBot="1">
      <c r="A139" s="57"/>
      <c r="B139" s="28"/>
      <c r="C139" s="29"/>
      <c r="D139" s="30"/>
      <c r="E139" s="29"/>
      <c r="F139" s="64"/>
      <c r="G139" s="29"/>
      <c r="H139" s="64"/>
      <c r="I139" s="8"/>
      <c r="J139" s="88"/>
      <c r="K139" s="29" t="s">
        <v>193</v>
      </c>
      <c r="L139" s="104"/>
    </row>
    <row r="140" spans="1:12" s="82" customFormat="1" ht="12">
      <c r="A140" s="171" t="s">
        <v>72</v>
      </c>
      <c r="B140" s="50" t="s">
        <v>243</v>
      </c>
      <c r="C140" s="51"/>
      <c r="D140" s="52"/>
      <c r="E140" s="55" t="s">
        <v>419</v>
      </c>
      <c r="F140" s="119" t="s">
        <v>95</v>
      </c>
      <c r="G140" s="119" t="s">
        <v>184</v>
      </c>
      <c r="H140" s="119"/>
      <c r="I140" s="55" t="s">
        <v>95</v>
      </c>
      <c r="J140" s="119" t="s">
        <v>470</v>
      </c>
      <c r="K140" s="51" t="s">
        <v>167</v>
      </c>
      <c r="L140" s="174" t="s">
        <v>77</v>
      </c>
    </row>
    <row r="141" spans="1:12" s="82" customFormat="1" ht="12">
      <c r="A141" s="57"/>
      <c r="B141" s="28" t="s">
        <v>244</v>
      </c>
      <c r="C141" s="29"/>
      <c r="D141" s="30"/>
      <c r="E141" s="8" t="s">
        <v>254</v>
      </c>
      <c r="F141" s="64"/>
      <c r="G141" s="8"/>
      <c r="H141" s="64"/>
      <c r="I141" s="8"/>
      <c r="J141" s="64" t="s">
        <v>127</v>
      </c>
      <c r="K141" s="29" t="s">
        <v>168</v>
      </c>
      <c r="L141" s="104"/>
    </row>
    <row r="142" spans="1:12" s="82" customFormat="1" ht="12.75" thickBot="1">
      <c r="A142" s="170"/>
      <c r="B142" s="199"/>
      <c r="C142" s="200"/>
      <c r="D142" s="201"/>
      <c r="E142" s="202"/>
      <c r="F142" s="203"/>
      <c r="G142" s="202"/>
      <c r="H142" s="203"/>
      <c r="I142" s="202"/>
      <c r="J142" s="203"/>
      <c r="K142" s="200" t="s">
        <v>169</v>
      </c>
      <c r="L142" s="205"/>
    </row>
    <row r="143" spans="1:12" s="82" customFormat="1" ht="12">
      <c r="A143" s="57" t="s">
        <v>79</v>
      </c>
      <c r="B143" s="28" t="s">
        <v>483</v>
      </c>
      <c r="C143" s="29"/>
      <c r="D143" s="30"/>
      <c r="E143" s="8" t="s">
        <v>242</v>
      </c>
      <c r="F143" s="1">
        <v>100</v>
      </c>
      <c r="G143" s="2" t="s">
        <v>184</v>
      </c>
      <c r="H143" s="1"/>
      <c r="I143" s="2">
        <v>100</v>
      </c>
      <c r="J143" s="64" t="s">
        <v>470</v>
      </c>
      <c r="K143" s="29" t="s">
        <v>510</v>
      </c>
      <c r="L143" s="104" t="s">
        <v>77</v>
      </c>
    </row>
    <row r="144" spans="1:12" s="82" customFormat="1" ht="12.75" thickBot="1">
      <c r="A144" s="57"/>
      <c r="B144" s="28" t="s">
        <v>484</v>
      </c>
      <c r="C144" s="29"/>
      <c r="D144" s="30"/>
      <c r="E144" s="8"/>
      <c r="F144" s="64"/>
      <c r="G144" s="8"/>
      <c r="H144" s="64"/>
      <c r="I144" s="8"/>
      <c r="J144" s="64" t="s">
        <v>127</v>
      </c>
      <c r="K144" s="29" t="s">
        <v>166</v>
      </c>
      <c r="L144" s="104"/>
    </row>
    <row r="145" spans="1:12" s="82" customFormat="1" ht="12">
      <c r="A145" s="171" t="s">
        <v>452</v>
      </c>
      <c r="B145" s="50" t="s">
        <v>485</v>
      </c>
      <c r="C145" s="51"/>
      <c r="D145" s="52"/>
      <c r="E145" s="55" t="s">
        <v>273</v>
      </c>
      <c r="F145" s="189">
        <v>10</v>
      </c>
      <c r="G145" s="282" t="s">
        <v>184</v>
      </c>
      <c r="H145" s="165"/>
      <c r="I145" s="193">
        <v>10</v>
      </c>
      <c r="J145" s="119" t="s">
        <v>470</v>
      </c>
      <c r="K145" s="51"/>
      <c r="L145" s="174" t="s">
        <v>77</v>
      </c>
    </row>
    <row r="146" spans="1:12" s="82" customFormat="1" ht="12">
      <c r="A146" s="57"/>
      <c r="B146" s="28" t="s">
        <v>486</v>
      </c>
      <c r="C146" s="29"/>
      <c r="D146" s="30"/>
      <c r="E146" s="29"/>
      <c r="F146" s="166"/>
      <c r="G146" s="176"/>
      <c r="H146" s="166"/>
      <c r="I146" s="167"/>
      <c r="J146" s="64" t="s">
        <v>127</v>
      </c>
      <c r="K146" s="29"/>
      <c r="L146" s="104"/>
    </row>
    <row r="147" spans="1:12" s="82" customFormat="1" ht="12">
      <c r="A147" s="57"/>
      <c r="B147" s="28" t="s">
        <v>487</v>
      </c>
      <c r="C147" s="29"/>
      <c r="D147" s="30"/>
      <c r="E147" s="29"/>
      <c r="F147" s="166"/>
      <c r="G147" s="176"/>
      <c r="H147" s="166"/>
      <c r="I147" s="167"/>
      <c r="J147" s="64"/>
      <c r="K147" s="29"/>
      <c r="L147" s="104"/>
    </row>
    <row r="148" spans="1:12" s="82" customFormat="1" ht="12">
      <c r="A148" s="57"/>
      <c r="B148" s="28" t="s">
        <v>488</v>
      </c>
      <c r="C148" s="29"/>
      <c r="D148" s="30"/>
      <c r="E148" s="29"/>
      <c r="F148" s="166"/>
      <c r="G148" s="176"/>
      <c r="H148" s="166"/>
      <c r="I148" s="167"/>
      <c r="J148" s="64"/>
      <c r="K148" s="29"/>
      <c r="L148" s="104"/>
    </row>
    <row r="149" spans="1:12" s="82" customFormat="1" ht="12">
      <c r="A149" s="57"/>
      <c r="B149" s="28" t="s">
        <v>489</v>
      </c>
      <c r="C149" s="29"/>
      <c r="D149" s="30"/>
      <c r="E149" s="29"/>
      <c r="F149" s="166"/>
      <c r="G149" s="176"/>
      <c r="H149" s="166"/>
      <c r="I149" s="167"/>
      <c r="J149" s="64"/>
      <c r="K149" s="29"/>
      <c r="L149" s="104"/>
    </row>
    <row r="150" spans="1:12" s="82" customFormat="1" ht="12">
      <c r="A150" s="57"/>
      <c r="B150" s="28" t="s">
        <v>490</v>
      </c>
      <c r="C150" s="29"/>
      <c r="D150" s="30"/>
      <c r="E150" s="29"/>
      <c r="F150" s="166"/>
      <c r="G150" s="176"/>
      <c r="H150" s="166"/>
      <c r="I150" s="167"/>
      <c r="J150" s="64"/>
      <c r="K150" s="29"/>
      <c r="L150" s="104"/>
    </row>
    <row r="151" spans="1:12" s="82" customFormat="1" ht="12">
      <c r="A151" s="57"/>
      <c r="B151" s="28" t="s">
        <v>491</v>
      </c>
      <c r="C151" s="29"/>
      <c r="D151" s="30"/>
      <c r="E151" s="29"/>
      <c r="F151" s="166"/>
      <c r="G151" s="176"/>
      <c r="H151" s="166"/>
      <c r="I151" s="167"/>
      <c r="J151" s="64"/>
      <c r="K151" s="29"/>
      <c r="L151" s="104"/>
    </row>
    <row r="152" spans="1:12" s="82" customFormat="1" ht="12">
      <c r="A152" s="57"/>
      <c r="B152" s="28" t="s">
        <v>492</v>
      </c>
      <c r="C152" s="29"/>
      <c r="D152" s="30"/>
      <c r="E152" s="29"/>
      <c r="F152" s="166"/>
      <c r="G152" s="176"/>
      <c r="H152" s="166"/>
      <c r="I152" s="167"/>
      <c r="J152" s="64"/>
      <c r="K152" s="29"/>
      <c r="L152" s="104"/>
    </row>
    <row r="153" spans="1:12" s="82" customFormat="1" ht="12.75" thickBot="1">
      <c r="A153" s="170"/>
      <c r="B153" s="199" t="s">
        <v>493</v>
      </c>
      <c r="C153" s="200"/>
      <c r="D153" s="201"/>
      <c r="E153" s="200"/>
      <c r="F153" s="225"/>
      <c r="G153" s="226"/>
      <c r="H153" s="225"/>
      <c r="I153" s="227"/>
      <c r="J153" s="203"/>
      <c r="K153" s="200"/>
      <c r="L153" s="205"/>
    </row>
    <row r="154" spans="1:12" s="82" customFormat="1" ht="12">
      <c r="A154" s="43" t="s">
        <v>453</v>
      </c>
      <c r="B154" s="28" t="s">
        <v>454</v>
      </c>
      <c r="C154" s="29"/>
      <c r="D154" s="30"/>
      <c r="E154" s="29" t="s">
        <v>273</v>
      </c>
      <c r="F154" s="1">
        <v>195</v>
      </c>
      <c r="G154" s="2" t="s">
        <v>184</v>
      </c>
      <c r="H154" s="166"/>
      <c r="I154" s="2">
        <v>195</v>
      </c>
      <c r="J154" s="64" t="s">
        <v>156</v>
      </c>
      <c r="K154" s="29" t="s">
        <v>459</v>
      </c>
      <c r="L154" s="104" t="s">
        <v>77</v>
      </c>
    </row>
    <row r="155" spans="1:12" s="82" customFormat="1" ht="12">
      <c r="A155" s="43"/>
      <c r="B155" s="28" t="s">
        <v>455</v>
      </c>
      <c r="C155" s="29"/>
      <c r="D155" s="30"/>
      <c r="E155" s="29"/>
      <c r="F155" s="166"/>
      <c r="G155" s="176"/>
      <c r="H155" s="166"/>
      <c r="I155" s="167"/>
      <c r="J155" s="64" t="s">
        <v>509</v>
      </c>
      <c r="K155" s="29" t="s">
        <v>494</v>
      </c>
      <c r="L155" s="104"/>
    </row>
    <row r="156" spans="1:12" s="82" customFormat="1" ht="12">
      <c r="A156" s="43"/>
      <c r="B156" s="28" t="s">
        <v>456</v>
      </c>
      <c r="C156" s="29"/>
      <c r="D156" s="30"/>
      <c r="E156" s="29"/>
      <c r="F156" s="166"/>
      <c r="G156" s="176"/>
      <c r="H156" s="166"/>
      <c r="I156" s="167"/>
      <c r="J156" s="64"/>
      <c r="K156" s="29" t="s">
        <v>495</v>
      </c>
      <c r="L156" s="104"/>
    </row>
    <row r="157" spans="1:12" s="82" customFormat="1" ht="12">
      <c r="A157" s="43"/>
      <c r="B157" s="28" t="s">
        <v>457</v>
      </c>
      <c r="C157" s="29"/>
      <c r="D157" s="30"/>
      <c r="E157" s="29"/>
      <c r="F157" s="166"/>
      <c r="G157" s="176"/>
      <c r="H157" s="166"/>
      <c r="I157" s="167"/>
      <c r="J157" s="64"/>
      <c r="K157" s="29" t="s">
        <v>496</v>
      </c>
      <c r="L157" s="104"/>
    </row>
    <row r="158" spans="1:12" s="82" customFormat="1" ht="12.75" thickBot="1">
      <c r="A158" s="43"/>
      <c r="B158" s="28" t="s">
        <v>458</v>
      </c>
      <c r="C158" s="29"/>
      <c r="D158" s="30"/>
      <c r="E158" s="29"/>
      <c r="F158" s="166"/>
      <c r="G158" s="176"/>
      <c r="H158" s="166"/>
      <c r="I158" s="167"/>
      <c r="J158" s="64"/>
      <c r="K158" s="29" t="s">
        <v>497</v>
      </c>
      <c r="L158" s="104"/>
    </row>
    <row r="159" spans="1:12" s="82" customFormat="1" ht="12.75" thickBot="1">
      <c r="A159" s="286"/>
      <c r="B159" s="302" t="s">
        <v>142</v>
      </c>
      <c r="C159" s="294"/>
      <c r="D159" s="294"/>
      <c r="E159" s="287"/>
      <c r="F159" s="276">
        <f>F135+F143+F145+F154</f>
        <v>405</v>
      </c>
      <c r="G159" s="222"/>
      <c r="H159" s="276">
        <f>H135</f>
        <v>14</v>
      </c>
      <c r="I159" s="276">
        <f>I135+I143+I145+I154</f>
        <v>345</v>
      </c>
      <c r="J159" s="277"/>
      <c r="K159" s="287"/>
      <c r="L159" s="288"/>
    </row>
    <row r="160" spans="1:12" s="93" customFormat="1" ht="12.75" thickBot="1">
      <c r="A160" s="113"/>
      <c r="B160" s="114" t="s">
        <v>148</v>
      </c>
      <c r="C160" s="114"/>
      <c r="D160" s="115"/>
      <c r="E160" s="114"/>
      <c r="F160" s="223">
        <f>F37+F60+F65+F77+F94+F133+F159</f>
        <v>3017105</v>
      </c>
      <c r="G160" s="222"/>
      <c r="H160" s="223">
        <f>H37+H60+H65+H77+H94+H133+H159</f>
        <v>150914.41700000002</v>
      </c>
      <c r="I160" s="223">
        <f>I37+I60+I65+I77+I94+I133+I159</f>
        <v>395455</v>
      </c>
      <c r="J160" s="116"/>
      <c r="K160" s="116"/>
      <c r="L160" s="117"/>
    </row>
    <row r="161" s="83" customFormat="1" ht="12"/>
    <row r="162" spans="1:11" s="83" customFormat="1" ht="12" customHeight="1">
      <c r="A162" s="70" t="s">
        <v>149</v>
      </c>
      <c r="C162" s="70"/>
      <c r="D162" s="70"/>
      <c r="E162" s="70"/>
      <c r="F162" s="70" t="s">
        <v>514</v>
      </c>
      <c r="G162" s="70"/>
      <c r="H162" s="81" t="s">
        <v>509</v>
      </c>
      <c r="I162" s="81"/>
      <c r="J162" s="81"/>
      <c r="K162" s="81" t="s">
        <v>519</v>
      </c>
    </row>
    <row r="163" spans="2:7" s="83" customFormat="1" ht="12" customHeight="1">
      <c r="B163" s="70"/>
      <c r="C163" s="70"/>
      <c r="D163" s="70"/>
      <c r="E163" s="70"/>
      <c r="F163" s="70"/>
      <c r="G163" s="70"/>
    </row>
    <row r="164" spans="1:11" s="83" customFormat="1" ht="12" customHeight="1">
      <c r="A164" s="70" t="s">
        <v>215</v>
      </c>
      <c r="C164" s="70"/>
      <c r="D164" s="70"/>
      <c r="E164" s="70"/>
      <c r="F164" s="70" t="s">
        <v>515</v>
      </c>
      <c r="G164" s="70"/>
      <c r="H164" s="70" t="s">
        <v>460</v>
      </c>
      <c r="I164" s="70"/>
      <c r="J164" s="70"/>
      <c r="K164" s="70" t="s">
        <v>520</v>
      </c>
    </row>
    <row r="165" spans="2:11" s="83" customFormat="1" ht="12" customHeight="1">
      <c r="B165" s="70"/>
      <c r="C165" s="70"/>
      <c r="D165" s="70"/>
      <c r="E165" s="70"/>
      <c r="G165" s="70"/>
      <c r="H165" s="70" t="s">
        <v>402</v>
      </c>
      <c r="I165" s="70"/>
      <c r="J165" s="70"/>
      <c r="K165" s="70"/>
    </row>
    <row r="166" spans="1:11" s="83" customFormat="1" ht="12" customHeight="1">
      <c r="A166" s="70" t="s">
        <v>214</v>
      </c>
      <c r="C166" s="70"/>
      <c r="D166" s="70"/>
      <c r="E166" s="70"/>
      <c r="F166" s="70" t="s">
        <v>516</v>
      </c>
      <c r="G166" s="70"/>
      <c r="H166" s="70" t="s">
        <v>78</v>
      </c>
      <c r="I166" s="70"/>
      <c r="J166" s="70"/>
      <c r="K166" s="70" t="s">
        <v>151</v>
      </c>
    </row>
    <row r="167" spans="2:10" s="83" customFormat="1" ht="12" customHeight="1">
      <c r="B167" s="70"/>
      <c r="C167" s="70"/>
      <c r="D167" s="70"/>
      <c r="E167" s="70"/>
      <c r="G167" s="70"/>
      <c r="H167" s="70"/>
      <c r="I167" s="70"/>
      <c r="J167" s="70"/>
    </row>
    <row r="168" spans="1:11" s="83" customFormat="1" ht="12" customHeight="1">
      <c r="A168" s="70" t="s">
        <v>156</v>
      </c>
      <c r="C168" s="70"/>
      <c r="D168" s="70"/>
      <c r="E168" s="70"/>
      <c r="F168" s="70" t="s">
        <v>517</v>
      </c>
      <c r="G168" s="70"/>
      <c r="H168" s="70" t="s">
        <v>155</v>
      </c>
      <c r="I168" s="70"/>
      <c r="J168" s="70"/>
      <c r="K168" s="70" t="s">
        <v>521</v>
      </c>
    </row>
    <row r="169" spans="8:11" s="83" customFormat="1" ht="12" customHeight="1">
      <c r="H169" s="81" t="s">
        <v>513</v>
      </c>
      <c r="I169" s="81"/>
      <c r="J169" s="81"/>
      <c r="K169" s="81" t="s">
        <v>522</v>
      </c>
    </row>
    <row r="170" spans="1:11" s="83" customFormat="1" ht="12" customHeight="1">
      <c r="A170" s="81" t="s">
        <v>162</v>
      </c>
      <c r="C170" s="81"/>
      <c r="D170" s="81"/>
      <c r="E170" s="81"/>
      <c r="F170" s="81" t="s">
        <v>518</v>
      </c>
      <c r="H170" s="70" t="s">
        <v>157</v>
      </c>
      <c r="I170" s="70"/>
      <c r="J170" s="70"/>
      <c r="K170" s="70" t="s">
        <v>523</v>
      </c>
    </row>
    <row r="171" s="83" customFormat="1" ht="12"/>
    <row r="172" s="83" customFormat="1" ht="12"/>
    <row r="173" s="83" customFormat="1" ht="12"/>
    <row r="174" s="83" customFormat="1" ht="12"/>
    <row r="175" s="83" customFormat="1" ht="12"/>
    <row r="176" s="83" customFormat="1" ht="12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</sheetData>
  <mergeCells count="22">
    <mergeCell ref="B133:D133"/>
    <mergeCell ref="A17:L17"/>
    <mergeCell ref="A38:L38"/>
    <mergeCell ref="B32:D33"/>
    <mergeCell ref="K28:K30"/>
    <mergeCell ref="B28:D30"/>
    <mergeCell ref="B37:D37"/>
    <mergeCell ref="B34:D35"/>
    <mergeCell ref="B159:D159"/>
    <mergeCell ref="B60:D60"/>
    <mergeCell ref="B65:D65"/>
    <mergeCell ref="B77:D77"/>
    <mergeCell ref="B94:D94"/>
    <mergeCell ref="A61:L61"/>
    <mergeCell ref="A134:L134"/>
    <mergeCell ref="A78:L78"/>
    <mergeCell ref="A95:L95"/>
    <mergeCell ref="A66:L66"/>
    <mergeCell ref="A9:L9"/>
    <mergeCell ref="A10:L10"/>
    <mergeCell ref="A11:L11"/>
    <mergeCell ref="B14:D14"/>
  </mergeCells>
  <printOptions/>
  <pageMargins left="0.1968503937007874" right="0.2362204724409449" top="0.3937007874015748" bottom="0.3937007874015748" header="0.4330708661417323" footer="0.3937007874015748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0"/>
  <sheetViews>
    <sheetView view="pageBreakPreview" zoomScaleSheetLayoutView="100" workbookViewId="0" topLeftCell="A34">
      <selection activeCell="F49" sqref="F49"/>
    </sheetView>
  </sheetViews>
  <sheetFormatPr defaultColWidth="9.00390625" defaultRowHeight="12.75"/>
  <cols>
    <col min="1" max="1" width="5.125" style="0" customWidth="1"/>
    <col min="4" max="4" width="19.00390625" style="0" customWidth="1"/>
    <col min="5" max="5" width="16.375" style="0" customWidth="1"/>
    <col min="6" max="6" width="16.75390625" style="0" customWidth="1"/>
    <col min="7" max="7" width="52.00390625" style="0" customWidth="1"/>
  </cols>
  <sheetData>
    <row r="2" ht="12.75">
      <c r="G2" t="s">
        <v>274</v>
      </c>
    </row>
    <row r="3" ht="12.75">
      <c r="G3" t="s">
        <v>275</v>
      </c>
    </row>
    <row r="4" ht="12.75">
      <c r="G4" t="s">
        <v>276</v>
      </c>
    </row>
    <row r="5" ht="12.75">
      <c r="G5" t="s">
        <v>277</v>
      </c>
    </row>
    <row r="6" ht="12.75">
      <c r="G6" t="s">
        <v>400</v>
      </c>
    </row>
    <row r="7" spans="1:7" ht="12.75">
      <c r="A7" s="329" t="s">
        <v>226</v>
      </c>
      <c r="B7" s="329"/>
      <c r="C7" s="329"/>
      <c r="D7" s="329"/>
      <c r="E7" s="329"/>
      <c r="F7" s="329"/>
      <c r="G7" s="329"/>
    </row>
    <row r="8" spans="1:7" ht="12.75">
      <c r="A8" s="329" t="s">
        <v>1</v>
      </c>
      <c r="B8" s="329"/>
      <c r="C8" s="329"/>
      <c r="D8" s="329"/>
      <c r="E8" s="329"/>
      <c r="F8" s="329"/>
      <c r="G8" s="329"/>
    </row>
    <row r="9" spans="1:7" ht="12.75">
      <c r="A9" s="329" t="s">
        <v>278</v>
      </c>
      <c r="B9" s="329"/>
      <c r="C9" s="329"/>
      <c r="D9" s="329"/>
      <c r="E9" s="329"/>
      <c r="F9" s="329"/>
      <c r="G9" s="329"/>
    </row>
    <row r="10" spans="1:7" ht="12.75">
      <c r="A10" s="84"/>
      <c r="B10" s="84"/>
      <c r="C10" s="84"/>
      <c r="D10" s="84"/>
      <c r="E10" s="84"/>
      <c r="F10" s="84"/>
      <c r="G10" s="84"/>
    </row>
    <row r="11" spans="1:7" ht="13.5" thickBot="1">
      <c r="A11" s="70"/>
      <c r="B11" s="70"/>
      <c r="C11" s="70"/>
      <c r="D11" s="70"/>
      <c r="E11" s="70"/>
      <c r="F11" s="70"/>
      <c r="G11" s="70"/>
    </row>
    <row r="12" spans="1:7" ht="13.5" thickBot="1">
      <c r="A12" s="67" t="s">
        <v>2</v>
      </c>
      <c r="B12" s="330" t="s">
        <v>4</v>
      </c>
      <c r="C12" s="331"/>
      <c r="D12" s="301"/>
      <c r="E12" s="68" t="s">
        <v>15</v>
      </c>
      <c r="F12" s="312" t="s">
        <v>221</v>
      </c>
      <c r="G12" s="314"/>
    </row>
    <row r="13" spans="1:7" ht="12.75">
      <c r="A13" s="71" t="s">
        <v>3</v>
      </c>
      <c r="B13" s="72"/>
      <c r="C13" s="73"/>
      <c r="D13" s="74"/>
      <c r="E13" s="73" t="s">
        <v>178</v>
      </c>
      <c r="F13" s="67" t="s">
        <v>16</v>
      </c>
      <c r="G13" s="74" t="s">
        <v>222</v>
      </c>
    </row>
    <row r="14" spans="1:7" ht="13.5" thickBot="1">
      <c r="A14" s="75"/>
      <c r="B14" s="76"/>
      <c r="C14" s="77"/>
      <c r="D14" s="78"/>
      <c r="E14" s="80" t="s">
        <v>16</v>
      </c>
      <c r="F14" s="75"/>
      <c r="G14" s="78"/>
    </row>
    <row r="15" spans="1:7" ht="13.5" thickBot="1">
      <c r="A15" s="312" t="s">
        <v>25</v>
      </c>
      <c r="B15" s="313"/>
      <c r="C15" s="313"/>
      <c r="D15" s="313"/>
      <c r="E15" s="313"/>
      <c r="F15" s="313"/>
      <c r="G15" s="314"/>
    </row>
    <row r="16" spans="1:7" ht="12.75">
      <c r="A16" s="123" t="s">
        <v>52</v>
      </c>
      <c r="B16" s="28" t="s">
        <v>279</v>
      </c>
      <c r="C16" s="29"/>
      <c r="D16" s="30"/>
      <c r="E16" s="129">
        <v>3000</v>
      </c>
      <c r="F16" s="122">
        <v>228.938</v>
      </c>
      <c r="G16" s="157" t="s">
        <v>281</v>
      </c>
    </row>
    <row r="17" spans="1:7" ht="12.75">
      <c r="A17" s="43"/>
      <c r="B17" s="28" t="s">
        <v>280</v>
      </c>
      <c r="C17" s="29"/>
      <c r="D17" s="30"/>
      <c r="E17" s="130"/>
      <c r="F17" s="166"/>
      <c r="G17" s="104" t="s">
        <v>282</v>
      </c>
    </row>
    <row r="18" spans="1:7" ht="12.75">
      <c r="A18" s="43"/>
      <c r="B18" s="28"/>
      <c r="C18" s="29"/>
      <c r="D18" s="30"/>
      <c r="E18" s="130"/>
      <c r="F18" s="90"/>
      <c r="G18" s="104"/>
    </row>
    <row r="19" spans="1:7" ht="12.75">
      <c r="A19" s="59" t="s">
        <v>53</v>
      </c>
      <c r="B19" s="323" t="s">
        <v>179</v>
      </c>
      <c r="C19" s="324"/>
      <c r="D19" s="325"/>
      <c r="E19" s="125">
        <v>1340</v>
      </c>
      <c r="F19" s="63">
        <v>1373.336</v>
      </c>
      <c r="G19" s="321" t="s">
        <v>181</v>
      </c>
    </row>
    <row r="20" spans="1:7" ht="12.75">
      <c r="A20" s="43"/>
      <c r="B20" s="326"/>
      <c r="C20" s="327"/>
      <c r="D20" s="328"/>
      <c r="E20" s="130"/>
      <c r="F20" s="64"/>
      <c r="G20" s="322"/>
    </row>
    <row r="21" spans="1:7" ht="12.75">
      <c r="A21" s="43"/>
      <c r="B21" s="326"/>
      <c r="C21" s="327"/>
      <c r="D21" s="328"/>
      <c r="E21" s="130"/>
      <c r="F21" s="64"/>
      <c r="G21" s="322"/>
    </row>
    <row r="22" spans="1:7" ht="12.75">
      <c r="A22" s="43"/>
      <c r="B22" s="60"/>
      <c r="C22" s="61"/>
      <c r="D22" s="62"/>
      <c r="E22" s="130"/>
      <c r="F22" s="65"/>
      <c r="G22" s="322"/>
    </row>
    <row r="23" spans="1:7" ht="12.75">
      <c r="A23" s="59" t="s">
        <v>54</v>
      </c>
      <c r="B23" s="315" t="s">
        <v>398</v>
      </c>
      <c r="C23" s="316"/>
      <c r="D23" s="317"/>
      <c r="E23" s="124">
        <v>660</v>
      </c>
      <c r="F23" s="96" t="s">
        <v>106</v>
      </c>
      <c r="G23" s="111" t="s">
        <v>283</v>
      </c>
    </row>
    <row r="24" spans="1:7" ht="20.25" customHeight="1">
      <c r="A24" s="112"/>
      <c r="B24" s="318"/>
      <c r="C24" s="319"/>
      <c r="D24" s="320"/>
      <c r="E24" s="128"/>
      <c r="F24" s="5">
        <v>1924.55</v>
      </c>
      <c r="G24" s="139"/>
    </row>
    <row r="25" spans="1:7" ht="13.5" thickBot="1">
      <c r="A25" s="303" t="s">
        <v>229</v>
      </c>
      <c r="B25" s="304"/>
      <c r="C25" s="304"/>
      <c r="D25" s="305"/>
      <c r="E25" s="133">
        <f>E16+E19+E23</f>
        <v>5000</v>
      </c>
      <c r="F25" s="134">
        <f>F16+F19+F24</f>
        <v>3526.8239999999996</v>
      </c>
      <c r="G25" s="138"/>
    </row>
    <row r="26" spans="1:7" ht="13.5" thickBot="1">
      <c r="A26" s="306" t="s">
        <v>26</v>
      </c>
      <c r="B26" s="307"/>
      <c r="C26" s="307"/>
      <c r="D26" s="307"/>
      <c r="E26" s="307"/>
      <c r="F26" s="307"/>
      <c r="G26" s="308"/>
    </row>
    <row r="27" spans="1:7" ht="12.75">
      <c r="A27" s="53" t="s">
        <v>55</v>
      </c>
      <c r="B27" s="54" t="s">
        <v>285</v>
      </c>
      <c r="C27" s="55"/>
      <c r="D27" s="56"/>
      <c r="E27" s="118">
        <v>6000</v>
      </c>
      <c r="F27" s="187">
        <v>119883.53</v>
      </c>
      <c r="G27" s="158" t="s">
        <v>286</v>
      </c>
    </row>
    <row r="28" spans="1:7" ht="12.75">
      <c r="A28" s="57"/>
      <c r="B28" s="11" t="s">
        <v>284</v>
      </c>
      <c r="C28" s="8"/>
      <c r="D28" s="16"/>
      <c r="E28" s="64"/>
      <c r="F28" s="101"/>
      <c r="G28" s="140" t="s">
        <v>124</v>
      </c>
    </row>
    <row r="29" spans="1:7" ht="12.75">
      <c r="A29" s="42"/>
      <c r="B29" s="17"/>
      <c r="C29" s="18"/>
      <c r="D29" s="19"/>
      <c r="E29" s="65"/>
      <c r="F29" s="102"/>
      <c r="G29" s="141"/>
    </row>
    <row r="30" spans="1:7" ht="12.75">
      <c r="A30" s="40" t="s">
        <v>56</v>
      </c>
      <c r="B30" s="13" t="s">
        <v>182</v>
      </c>
      <c r="C30" s="14"/>
      <c r="D30" s="15"/>
      <c r="E30" s="95">
        <v>3000</v>
      </c>
      <c r="F30" s="91">
        <v>0</v>
      </c>
      <c r="G30" s="142" t="s">
        <v>287</v>
      </c>
    </row>
    <row r="31" spans="1:7" ht="12.75">
      <c r="A31" s="41"/>
      <c r="B31" s="11" t="s">
        <v>186</v>
      </c>
      <c r="C31" s="8"/>
      <c r="D31" s="16"/>
      <c r="E31" s="8"/>
      <c r="F31" s="90"/>
      <c r="G31" s="140"/>
    </row>
    <row r="32" spans="1:7" ht="12.75">
      <c r="A32" s="42"/>
      <c r="B32" s="58"/>
      <c r="C32" s="18"/>
      <c r="D32" s="19"/>
      <c r="E32" s="18"/>
      <c r="F32" s="102"/>
      <c r="G32" s="141"/>
    </row>
    <row r="33" spans="1:7" ht="12.75">
      <c r="A33" s="37" t="s">
        <v>57</v>
      </c>
      <c r="B33" s="13" t="s">
        <v>292</v>
      </c>
      <c r="C33" s="14"/>
      <c r="D33" s="15"/>
      <c r="E33" s="63">
        <v>390</v>
      </c>
      <c r="F33" s="181">
        <v>349.89</v>
      </c>
      <c r="G33" s="142" t="s">
        <v>288</v>
      </c>
    </row>
    <row r="34" spans="1:7" ht="12.75">
      <c r="A34" s="38"/>
      <c r="B34" s="11" t="s">
        <v>291</v>
      </c>
      <c r="C34" s="8"/>
      <c r="D34" s="16"/>
      <c r="E34" s="64"/>
      <c r="F34" s="8"/>
      <c r="G34" s="140"/>
    </row>
    <row r="35" spans="1:7" ht="12.75">
      <c r="A35" s="39"/>
      <c r="B35" s="17"/>
      <c r="C35" s="18"/>
      <c r="D35" s="19"/>
      <c r="E35" s="65"/>
      <c r="F35" s="65"/>
      <c r="G35" s="141"/>
    </row>
    <row r="36" spans="1:7" ht="12.75">
      <c r="A36" s="37" t="s">
        <v>58</v>
      </c>
      <c r="B36" s="25" t="s">
        <v>293</v>
      </c>
      <c r="C36" s="26"/>
      <c r="D36" s="27"/>
      <c r="E36" s="63">
        <v>500</v>
      </c>
      <c r="F36" s="8" t="s">
        <v>289</v>
      </c>
      <c r="G36" s="142"/>
    </row>
    <row r="37" spans="1:7" ht="12.75">
      <c r="A37" s="38"/>
      <c r="B37" s="28" t="s">
        <v>295</v>
      </c>
      <c r="C37" s="29"/>
      <c r="D37" s="30"/>
      <c r="E37" s="64"/>
      <c r="F37" s="8" t="s">
        <v>290</v>
      </c>
      <c r="G37" s="140"/>
    </row>
    <row r="38" spans="1:7" ht="12.75">
      <c r="A38" s="38"/>
      <c r="B38" s="28" t="s">
        <v>294</v>
      </c>
      <c r="C38" s="29"/>
      <c r="D38" s="30"/>
      <c r="E38" s="64"/>
      <c r="F38" s="30"/>
      <c r="G38" s="140"/>
    </row>
    <row r="39" spans="1:7" ht="12.75">
      <c r="A39" s="39"/>
      <c r="B39" s="33"/>
      <c r="C39" s="31"/>
      <c r="D39" s="32"/>
      <c r="E39" s="65"/>
      <c r="F39" s="32"/>
      <c r="G39" s="141"/>
    </row>
    <row r="40" spans="1:7" ht="12.75">
      <c r="A40" s="38" t="s">
        <v>102</v>
      </c>
      <c r="B40" s="11" t="s">
        <v>299</v>
      </c>
      <c r="C40" s="8"/>
      <c r="D40" s="16"/>
      <c r="E40" s="188">
        <v>7106.1</v>
      </c>
      <c r="F40" s="188">
        <v>7227.511</v>
      </c>
      <c r="G40" s="142" t="s">
        <v>296</v>
      </c>
    </row>
    <row r="41" spans="1:7" ht="12.75">
      <c r="A41" s="38"/>
      <c r="B41" s="11" t="s">
        <v>298</v>
      </c>
      <c r="C41" s="8"/>
      <c r="D41" s="16"/>
      <c r="E41" s="64"/>
      <c r="F41" s="64"/>
      <c r="G41" s="140"/>
    </row>
    <row r="42" spans="1:7" ht="13.5" thickBot="1">
      <c r="A42" s="303" t="s">
        <v>229</v>
      </c>
      <c r="B42" s="304"/>
      <c r="C42" s="304"/>
      <c r="D42" s="305"/>
      <c r="E42" s="133">
        <f>E27+E30+E33+E36+E40</f>
        <v>16996.1</v>
      </c>
      <c r="F42" s="133">
        <f>F27+F30+F33+F40</f>
        <v>127460.931</v>
      </c>
      <c r="G42" s="138"/>
    </row>
    <row r="43" spans="1:7" ht="13.5" thickBot="1">
      <c r="A43" s="67" t="s">
        <v>2</v>
      </c>
      <c r="B43" s="330" t="s">
        <v>4</v>
      </c>
      <c r="C43" s="331"/>
      <c r="D43" s="301"/>
      <c r="E43" s="68" t="s">
        <v>15</v>
      </c>
      <c r="F43" s="312" t="s">
        <v>221</v>
      </c>
      <c r="G43" s="314"/>
    </row>
    <row r="44" spans="1:7" ht="12.75">
      <c r="A44" s="71" t="s">
        <v>3</v>
      </c>
      <c r="B44" s="72"/>
      <c r="C44" s="73"/>
      <c r="D44" s="74"/>
      <c r="E44" s="73" t="s">
        <v>178</v>
      </c>
      <c r="F44" s="67" t="s">
        <v>16</v>
      </c>
      <c r="G44" s="74" t="s">
        <v>222</v>
      </c>
    </row>
    <row r="45" spans="1:7" ht="13.5" thickBot="1">
      <c r="A45" s="75"/>
      <c r="B45" s="76"/>
      <c r="C45" s="77"/>
      <c r="D45" s="78"/>
      <c r="E45" s="80" t="s">
        <v>16</v>
      </c>
      <c r="F45" s="75"/>
      <c r="G45" s="78"/>
    </row>
    <row r="46" spans="1:7" ht="12.75">
      <c r="A46" s="37" t="s">
        <v>107</v>
      </c>
      <c r="B46" s="47" t="s">
        <v>301</v>
      </c>
      <c r="C46" s="26"/>
      <c r="D46" s="27"/>
      <c r="E46" s="91">
        <v>120</v>
      </c>
      <c r="F46" s="124">
        <v>750</v>
      </c>
      <c r="G46" s="142" t="s">
        <v>297</v>
      </c>
    </row>
    <row r="47" spans="1:7" ht="12.75">
      <c r="A47" s="38"/>
      <c r="B47" s="11" t="s">
        <v>300</v>
      </c>
      <c r="C47" s="8"/>
      <c r="D47" s="16"/>
      <c r="E47" s="90"/>
      <c r="F47" s="10"/>
      <c r="G47" s="140"/>
    </row>
    <row r="48" spans="1:7" ht="12.75">
      <c r="A48" s="38"/>
      <c r="B48" s="11"/>
      <c r="C48" s="8"/>
      <c r="D48" s="16"/>
      <c r="E48" s="90"/>
      <c r="F48" s="64"/>
      <c r="G48" s="141"/>
    </row>
    <row r="49" spans="1:7" ht="13.5" thickBot="1">
      <c r="A49" s="303" t="s">
        <v>229</v>
      </c>
      <c r="B49" s="304"/>
      <c r="C49" s="304"/>
      <c r="D49" s="305"/>
      <c r="E49" s="135">
        <f>E46</f>
        <v>120</v>
      </c>
      <c r="F49" s="135">
        <f>F46</f>
        <v>750</v>
      </c>
      <c r="G49" s="142"/>
    </row>
    <row r="50" spans="1:7" ht="13.5" thickBot="1">
      <c r="A50" s="306" t="s">
        <v>27</v>
      </c>
      <c r="B50" s="307"/>
      <c r="C50" s="307"/>
      <c r="D50" s="307"/>
      <c r="E50" s="307"/>
      <c r="F50" s="307"/>
      <c r="G50" s="308"/>
    </row>
    <row r="51" spans="1:7" ht="12.75">
      <c r="A51" s="38" t="s">
        <v>59</v>
      </c>
      <c r="B51" s="11" t="s">
        <v>302</v>
      </c>
      <c r="C51" s="8"/>
      <c r="D51" s="8"/>
      <c r="E51" s="64">
        <v>472</v>
      </c>
      <c r="F51" s="64">
        <v>622.287</v>
      </c>
      <c r="G51" s="140" t="s">
        <v>304</v>
      </c>
    </row>
    <row r="52" spans="1:7" ht="12.75">
      <c r="A52" s="38"/>
      <c r="B52" s="11" t="s">
        <v>303</v>
      </c>
      <c r="C52" s="8"/>
      <c r="D52" s="8"/>
      <c r="E52" s="64"/>
      <c r="F52" s="64"/>
      <c r="G52" s="143"/>
    </row>
    <row r="53" spans="1:7" ht="12.75">
      <c r="A53" s="38"/>
      <c r="B53" s="11"/>
      <c r="C53" s="8"/>
      <c r="D53" s="8"/>
      <c r="E53" s="64"/>
      <c r="F53" s="8"/>
      <c r="G53" s="140"/>
    </row>
    <row r="54" spans="1:7" ht="13.5" thickBot="1">
      <c r="A54" s="303" t="s">
        <v>229</v>
      </c>
      <c r="B54" s="304"/>
      <c r="C54" s="304"/>
      <c r="D54" s="305"/>
      <c r="E54" s="106">
        <f>E51</f>
        <v>472</v>
      </c>
      <c r="F54" s="108">
        <f>F51</f>
        <v>622.287</v>
      </c>
      <c r="G54" s="142"/>
    </row>
    <row r="55" spans="1:7" ht="13.5" thickBot="1">
      <c r="A55" s="306" t="s">
        <v>28</v>
      </c>
      <c r="B55" s="307"/>
      <c r="C55" s="307"/>
      <c r="D55" s="307"/>
      <c r="E55" s="307"/>
      <c r="F55" s="307"/>
      <c r="G55" s="308"/>
    </row>
    <row r="56" spans="1:7" ht="12.75">
      <c r="A56" s="38" t="s">
        <v>60</v>
      </c>
      <c r="B56" s="7" t="s">
        <v>305</v>
      </c>
      <c r="C56" s="8"/>
      <c r="D56" s="8"/>
      <c r="E56" s="64">
        <v>2190.59</v>
      </c>
      <c r="F56" s="8">
        <v>5976.611</v>
      </c>
      <c r="G56" s="140" t="s">
        <v>309</v>
      </c>
    </row>
    <row r="57" spans="1:7" ht="12.75">
      <c r="A57" s="38"/>
      <c r="B57" s="7" t="s">
        <v>306</v>
      </c>
      <c r="C57" s="8"/>
      <c r="D57" s="8"/>
      <c r="E57" s="64"/>
      <c r="F57" s="8"/>
      <c r="G57" s="140" t="s">
        <v>310</v>
      </c>
    </row>
    <row r="58" spans="1:7" ht="12.75">
      <c r="A58" s="38"/>
      <c r="B58" s="7" t="s">
        <v>308</v>
      </c>
      <c r="C58" s="8"/>
      <c r="D58" s="8"/>
      <c r="E58" s="64"/>
      <c r="F58" s="8"/>
      <c r="G58" s="144"/>
    </row>
    <row r="59" spans="1:7" ht="12.75">
      <c r="A59" s="39"/>
      <c r="B59" s="22" t="s">
        <v>307</v>
      </c>
      <c r="C59" s="18"/>
      <c r="D59" s="18"/>
      <c r="E59" s="65"/>
      <c r="F59" s="18"/>
      <c r="G59" s="145"/>
    </row>
    <row r="60" spans="1:7" ht="12.75">
      <c r="A60" s="37" t="s">
        <v>61</v>
      </c>
      <c r="B60" s="11" t="s">
        <v>311</v>
      </c>
      <c r="C60" s="7"/>
      <c r="D60" s="21"/>
      <c r="E60" s="8">
        <v>300</v>
      </c>
      <c r="F60" s="126">
        <v>100</v>
      </c>
      <c r="G60" s="148" t="s">
        <v>313</v>
      </c>
    </row>
    <row r="61" spans="1:7" ht="12.75">
      <c r="A61" s="38"/>
      <c r="B61" s="11" t="s">
        <v>312</v>
      </c>
      <c r="C61" s="7"/>
      <c r="D61" s="21"/>
      <c r="E61" s="8"/>
      <c r="F61" s="64"/>
      <c r="G61" s="148" t="s">
        <v>307</v>
      </c>
    </row>
    <row r="62" spans="1:7" ht="12.75">
      <c r="A62" s="39"/>
      <c r="B62" s="17"/>
      <c r="C62" s="22"/>
      <c r="D62" s="23"/>
      <c r="E62" s="18"/>
      <c r="F62" s="65"/>
      <c r="G62" s="147"/>
    </row>
    <row r="63" spans="1:7" ht="12.75">
      <c r="A63" s="37" t="s">
        <v>62</v>
      </c>
      <c r="B63" s="20" t="s">
        <v>314</v>
      </c>
      <c r="C63" s="20"/>
      <c r="D63" s="20"/>
      <c r="E63" s="91">
        <v>100</v>
      </c>
      <c r="F63" s="63">
        <v>30</v>
      </c>
      <c r="G63" s="146" t="s">
        <v>315</v>
      </c>
    </row>
    <row r="64" spans="1:7" ht="12.75">
      <c r="A64" s="39"/>
      <c r="B64" s="22" t="s">
        <v>46</v>
      </c>
      <c r="C64" s="22"/>
      <c r="D64" s="22"/>
      <c r="E64" s="103"/>
      <c r="F64" s="12"/>
      <c r="G64" s="147"/>
    </row>
    <row r="65" spans="1:7" ht="12.75">
      <c r="A65" s="37" t="s">
        <v>63</v>
      </c>
      <c r="B65" s="26" t="s">
        <v>316</v>
      </c>
      <c r="C65" s="20"/>
      <c r="D65" s="20"/>
      <c r="E65" s="91">
        <v>150</v>
      </c>
      <c r="F65" s="124">
        <v>60</v>
      </c>
      <c r="G65" s="142" t="s">
        <v>318</v>
      </c>
    </row>
    <row r="66" spans="1:7" ht="12.75">
      <c r="A66" s="38"/>
      <c r="B66" s="29" t="s">
        <v>317</v>
      </c>
      <c r="C66" s="7"/>
      <c r="D66" s="7"/>
      <c r="E66" s="90"/>
      <c r="F66" s="180"/>
      <c r="G66" s="140"/>
    </row>
    <row r="67" spans="1:7" ht="12.75">
      <c r="A67" s="39"/>
      <c r="B67" s="31"/>
      <c r="C67" s="22"/>
      <c r="D67" s="22"/>
      <c r="E67" s="103"/>
      <c r="F67" s="65"/>
      <c r="G67" s="141"/>
    </row>
    <row r="68" spans="1:7" ht="12.75">
      <c r="A68" s="38" t="s">
        <v>64</v>
      </c>
      <c r="B68" s="24" t="s">
        <v>320</v>
      </c>
      <c r="C68" s="7"/>
      <c r="D68" s="7"/>
      <c r="E68" s="90">
        <v>15</v>
      </c>
      <c r="F68" s="126">
        <v>5.19</v>
      </c>
      <c r="G68" s="148" t="s">
        <v>319</v>
      </c>
    </row>
    <row r="69" spans="1:7" ht="12.75">
      <c r="A69" s="38"/>
      <c r="B69" s="24" t="s">
        <v>321</v>
      </c>
      <c r="C69" s="7"/>
      <c r="D69" s="7"/>
      <c r="E69" s="90"/>
      <c r="F69" s="64"/>
      <c r="G69" s="148"/>
    </row>
    <row r="70" spans="1:7" ht="12.75">
      <c r="A70" s="38"/>
      <c r="B70" s="24" t="s">
        <v>51</v>
      </c>
      <c r="C70" s="7"/>
      <c r="D70" s="7"/>
      <c r="E70" s="90"/>
      <c r="F70" s="64"/>
      <c r="G70" s="148"/>
    </row>
    <row r="71" spans="1:7" ht="12.75">
      <c r="A71" s="38"/>
      <c r="B71" s="24"/>
      <c r="C71" s="7"/>
      <c r="D71" s="7"/>
      <c r="E71" s="90"/>
      <c r="F71" s="64"/>
      <c r="G71" s="148"/>
    </row>
    <row r="72" spans="1:7" ht="13.5" thickBot="1">
      <c r="A72" s="303" t="s">
        <v>229</v>
      </c>
      <c r="B72" s="304"/>
      <c r="C72" s="304"/>
      <c r="D72" s="305"/>
      <c r="E72" s="109">
        <f>SUM(E56:E68)</f>
        <v>2755.59</v>
      </c>
      <c r="F72" s="106">
        <f>SUM(F56:F68)</f>
        <v>6171.8009999999995</v>
      </c>
      <c r="G72" s="146"/>
    </row>
    <row r="73" spans="1:7" ht="13.5" thickBot="1">
      <c r="A73" s="306" t="s">
        <v>29</v>
      </c>
      <c r="B73" s="307"/>
      <c r="C73" s="307"/>
      <c r="D73" s="307"/>
      <c r="E73" s="307"/>
      <c r="F73" s="367"/>
      <c r="G73" s="308"/>
    </row>
    <row r="74" spans="1:7" ht="12.75">
      <c r="A74" s="149" t="s">
        <v>65</v>
      </c>
      <c r="B74" s="28" t="s">
        <v>322</v>
      </c>
      <c r="C74" s="29"/>
      <c r="D74" s="30"/>
      <c r="E74" s="90">
        <v>5</v>
      </c>
      <c r="F74" s="63">
        <v>3.216</v>
      </c>
      <c r="G74" s="148" t="s">
        <v>328</v>
      </c>
    </row>
    <row r="75" spans="1:7" ht="12.75">
      <c r="A75" s="57"/>
      <c r="B75" s="28" t="s">
        <v>323</v>
      </c>
      <c r="C75" s="29"/>
      <c r="D75" s="30"/>
      <c r="E75" s="90"/>
      <c r="F75" s="4"/>
      <c r="G75" s="148"/>
    </row>
    <row r="76" spans="1:7" ht="12.75">
      <c r="A76" s="110"/>
      <c r="B76" s="33"/>
      <c r="C76" s="31"/>
      <c r="D76" s="32"/>
      <c r="E76" s="103"/>
      <c r="F76" s="65"/>
      <c r="G76" s="147"/>
    </row>
    <row r="77" spans="1:7" ht="12.75">
      <c r="A77" s="59" t="s">
        <v>66</v>
      </c>
      <c r="B77" s="25" t="s">
        <v>324</v>
      </c>
      <c r="C77" s="26"/>
      <c r="D77" s="27"/>
      <c r="E77" s="8">
        <v>60</v>
      </c>
      <c r="F77" s="63">
        <v>127.159</v>
      </c>
      <c r="G77" s="142" t="s">
        <v>329</v>
      </c>
    </row>
    <row r="78" spans="1:7" ht="12.75">
      <c r="A78" s="43"/>
      <c r="B78" s="28" t="s">
        <v>325</v>
      </c>
      <c r="C78" s="29"/>
      <c r="D78" s="30"/>
      <c r="E78" s="8"/>
      <c r="F78" s="4"/>
      <c r="G78" s="140"/>
    </row>
    <row r="79" spans="1:7" ht="12.75">
      <c r="A79" s="112"/>
      <c r="B79" s="33"/>
      <c r="C79" s="31"/>
      <c r="D79" s="32"/>
      <c r="E79" s="8"/>
      <c r="F79" s="65"/>
      <c r="G79" s="141"/>
    </row>
    <row r="80" spans="1:7" ht="12.75">
      <c r="A80" s="59" t="s">
        <v>67</v>
      </c>
      <c r="B80" s="34" t="s">
        <v>326</v>
      </c>
      <c r="C80" s="26"/>
      <c r="D80" s="27"/>
      <c r="E80" s="15">
        <v>10</v>
      </c>
      <c r="F80" s="8">
        <v>5.612</v>
      </c>
      <c r="G80" s="142" t="s">
        <v>334</v>
      </c>
    </row>
    <row r="81" spans="1:7" ht="12.75">
      <c r="A81" s="43"/>
      <c r="B81" s="35" t="s">
        <v>327</v>
      </c>
      <c r="C81" s="29"/>
      <c r="D81" s="30"/>
      <c r="E81" s="16"/>
      <c r="G81" s="140"/>
    </row>
    <row r="82" spans="1:7" ht="12.75">
      <c r="A82" s="43"/>
      <c r="B82" s="35"/>
      <c r="C82" s="29"/>
      <c r="D82" s="30"/>
      <c r="E82" s="16"/>
      <c r="F82" s="8"/>
      <c r="G82" s="141"/>
    </row>
    <row r="83" spans="1:7" ht="13.5" thickBot="1">
      <c r="A83" s="59" t="s">
        <v>68</v>
      </c>
      <c r="B83" s="34" t="s">
        <v>40</v>
      </c>
      <c r="C83" s="26"/>
      <c r="D83" s="27"/>
      <c r="E83" s="14" t="s">
        <v>95</v>
      </c>
      <c r="F83" s="63" t="s">
        <v>106</v>
      </c>
      <c r="G83" s="142" t="s">
        <v>330</v>
      </c>
    </row>
    <row r="84" spans="1:7" ht="13.5" thickBot="1">
      <c r="A84" s="306" t="s">
        <v>229</v>
      </c>
      <c r="B84" s="307"/>
      <c r="C84" s="307"/>
      <c r="D84" s="360"/>
      <c r="E84" s="177">
        <f>E74+E77+E80</f>
        <v>75</v>
      </c>
      <c r="F84" s="185">
        <f>SUM(F74:F80)</f>
        <v>135.987</v>
      </c>
      <c r="G84" s="186"/>
    </row>
    <row r="85" spans="1:7" ht="13.5" thickBot="1">
      <c r="A85" s="67" t="s">
        <v>2</v>
      </c>
      <c r="B85" s="330" t="s">
        <v>4</v>
      </c>
      <c r="C85" s="331"/>
      <c r="D85" s="301"/>
      <c r="E85" s="68" t="s">
        <v>15</v>
      </c>
      <c r="F85" s="312" t="s">
        <v>221</v>
      </c>
      <c r="G85" s="314"/>
    </row>
    <row r="86" spans="1:7" ht="12.75">
      <c r="A86" s="71" t="s">
        <v>3</v>
      </c>
      <c r="B86" s="72"/>
      <c r="C86" s="73"/>
      <c r="D86" s="74"/>
      <c r="E86" s="73" t="s">
        <v>178</v>
      </c>
      <c r="F86" s="67" t="s">
        <v>16</v>
      </c>
      <c r="G86" s="74" t="s">
        <v>222</v>
      </c>
    </row>
    <row r="87" spans="1:7" ht="13.5" thickBot="1">
      <c r="A87" s="75"/>
      <c r="B87" s="76"/>
      <c r="C87" s="77"/>
      <c r="D87" s="78"/>
      <c r="E87" s="80" t="s">
        <v>16</v>
      </c>
      <c r="F87" s="75"/>
      <c r="G87" s="78"/>
    </row>
    <row r="88" spans="1:7" ht="13.5" thickBot="1">
      <c r="A88" s="361" t="s">
        <v>47</v>
      </c>
      <c r="B88" s="362"/>
      <c r="C88" s="362"/>
      <c r="D88" s="362"/>
      <c r="E88" s="362"/>
      <c r="F88" s="362"/>
      <c r="G88" s="363"/>
    </row>
    <row r="89" spans="1:7" ht="12.75">
      <c r="A89" s="168" t="s">
        <v>69</v>
      </c>
      <c r="B89" s="50" t="s">
        <v>331</v>
      </c>
      <c r="C89" s="51"/>
      <c r="D89" s="52"/>
      <c r="E89" s="55">
        <v>150</v>
      </c>
      <c r="F89" s="189">
        <v>59.668</v>
      </c>
      <c r="G89" s="182" t="s">
        <v>335</v>
      </c>
    </row>
    <row r="90" spans="1:7" ht="12.75">
      <c r="A90" s="43"/>
      <c r="B90" s="28" t="s">
        <v>333</v>
      </c>
      <c r="C90" s="29"/>
      <c r="D90" s="30"/>
      <c r="E90" s="8"/>
      <c r="F90" s="64"/>
      <c r="G90" s="148"/>
    </row>
    <row r="91" spans="1:7" ht="12.75">
      <c r="A91" s="43"/>
      <c r="B91" s="28" t="s">
        <v>332</v>
      </c>
      <c r="C91" s="29"/>
      <c r="D91" s="30"/>
      <c r="E91" s="8"/>
      <c r="F91" s="64"/>
      <c r="G91" s="148"/>
    </row>
    <row r="92" spans="1:7" ht="12.75">
      <c r="A92" s="43"/>
      <c r="B92" s="28"/>
      <c r="C92" s="29"/>
      <c r="D92" s="30"/>
      <c r="E92" s="8"/>
      <c r="F92" s="128"/>
      <c r="G92" s="159"/>
    </row>
    <row r="93" spans="1:7" ht="12.75">
      <c r="A93" s="59" t="s">
        <v>70</v>
      </c>
      <c r="B93" s="25" t="s">
        <v>336</v>
      </c>
      <c r="C93" s="26"/>
      <c r="D93" s="27"/>
      <c r="E93" s="137">
        <v>100</v>
      </c>
      <c r="F93" s="124">
        <v>153.4</v>
      </c>
      <c r="G93" s="98" t="s">
        <v>337</v>
      </c>
    </row>
    <row r="94" spans="1:7" ht="12.75">
      <c r="A94" s="43"/>
      <c r="B94" s="28" t="s">
        <v>205</v>
      </c>
      <c r="C94" s="29"/>
      <c r="D94" s="30"/>
      <c r="E94" s="8"/>
      <c r="F94" s="64"/>
      <c r="G94" s="148"/>
    </row>
    <row r="95" spans="1:7" ht="12.75">
      <c r="A95" s="112"/>
      <c r="B95" s="33"/>
      <c r="C95" s="31"/>
      <c r="D95" s="32"/>
      <c r="E95" s="18"/>
      <c r="F95" s="65"/>
      <c r="G95" s="147"/>
    </row>
    <row r="96" spans="1:7" ht="12.75">
      <c r="A96" s="59" t="s">
        <v>172</v>
      </c>
      <c r="B96" s="25" t="s">
        <v>206</v>
      </c>
      <c r="C96" s="26"/>
      <c r="D96" s="27"/>
      <c r="E96" s="14">
        <v>300</v>
      </c>
      <c r="F96" s="124">
        <v>370.2</v>
      </c>
      <c r="G96" s="146" t="s">
        <v>339</v>
      </c>
    </row>
    <row r="97" spans="1:7" ht="12.75">
      <c r="A97" s="43"/>
      <c r="B97" s="28" t="s">
        <v>399</v>
      </c>
      <c r="C97" s="29"/>
      <c r="D97" s="30"/>
      <c r="E97" s="8"/>
      <c r="F97" s="166"/>
      <c r="G97" s="147" t="s">
        <v>338</v>
      </c>
    </row>
    <row r="98" spans="1:7" ht="12.75">
      <c r="A98" s="112"/>
      <c r="B98" s="33"/>
      <c r="C98" s="31"/>
      <c r="D98" s="32"/>
      <c r="E98" s="18"/>
      <c r="F98" s="65"/>
      <c r="G98" s="36"/>
    </row>
    <row r="99" spans="1:7" ht="13.5" thickBot="1">
      <c r="A99" s="364" t="s">
        <v>229</v>
      </c>
      <c r="B99" s="365"/>
      <c r="C99" s="365"/>
      <c r="D99" s="366"/>
      <c r="E99" s="183">
        <f>E89+E93+E96</f>
        <v>550</v>
      </c>
      <c r="F99" s="183">
        <f>F89+F93+F96</f>
        <v>583.268</v>
      </c>
      <c r="G99" s="184"/>
    </row>
    <row r="100" spans="1:7" ht="13.5" thickBot="1">
      <c r="A100" s="306" t="s">
        <v>230</v>
      </c>
      <c r="B100" s="307"/>
      <c r="C100" s="307"/>
      <c r="D100" s="307"/>
      <c r="E100" s="307"/>
      <c r="F100" s="307"/>
      <c r="G100" s="308"/>
    </row>
    <row r="101" spans="1:7" ht="12.75">
      <c r="A101" s="57" t="s">
        <v>71</v>
      </c>
      <c r="B101" s="35" t="s">
        <v>341</v>
      </c>
      <c r="C101" s="29"/>
      <c r="D101" s="30"/>
      <c r="E101" s="8">
        <v>40</v>
      </c>
      <c r="F101" s="126">
        <v>14</v>
      </c>
      <c r="G101" s="159" t="s">
        <v>342</v>
      </c>
    </row>
    <row r="102" spans="1:7" ht="12.75">
      <c r="A102" s="57"/>
      <c r="B102" s="35" t="s">
        <v>340</v>
      </c>
      <c r="C102" s="29"/>
      <c r="D102" s="30"/>
      <c r="E102" s="8"/>
      <c r="F102" s="64"/>
      <c r="G102" s="159" t="s">
        <v>343</v>
      </c>
    </row>
    <row r="103" spans="1:7" ht="12.75">
      <c r="A103" s="57"/>
      <c r="B103" s="28"/>
      <c r="C103" s="29"/>
      <c r="D103" s="30"/>
      <c r="E103" s="8"/>
      <c r="F103" s="88"/>
      <c r="G103" s="159"/>
    </row>
    <row r="104" spans="1:7" ht="12.75">
      <c r="A104" s="44" t="s">
        <v>72</v>
      </c>
      <c r="B104" s="25" t="s">
        <v>344</v>
      </c>
      <c r="C104" s="26"/>
      <c r="D104" s="27"/>
      <c r="E104" s="14" t="s">
        <v>95</v>
      </c>
      <c r="F104" s="63" t="s">
        <v>95</v>
      </c>
      <c r="G104" s="98" t="s">
        <v>346</v>
      </c>
    </row>
    <row r="105" spans="1:7" ht="12.75">
      <c r="A105" s="57"/>
      <c r="B105" s="28"/>
      <c r="C105" s="29"/>
      <c r="D105" s="30"/>
      <c r="E105" s="8"/>
      <c r="F105" s="64"/>
      <c r="G105" s="159" t="s">
        <v>345</v>
      </c>
    </row>
    <row r="106" spans="1:7" ht="12.75">
      <c r="A106" s="110"/>
      <c r="B106" s="33"/>
      <c r="C106" s="31"/>
      <c r="D106" s="32"/>
      <c r="E106" s="18"/>
      <c r="F106" s="65"/>
      <c r="G106" s="163"/>
    </row>
    <row r="107" spans="1:7" ht="12.75">
      <c r="A107" s="57" t="s">
        <v>79</v>
      </c>
      <c r="B107" s="28" t="s">
        <v>195</v>
      </c>
      <c r="C107" s="29"/>
      <c r="D107" s="30"/>
      <c r="E107" s="8">
        <v>100</v>
      </c>
      <c r="F107" s="64">
        <v>84.252</v>
      </c>
      <c r="G107" s="98" t="s">
        <v>346</v>
      </c>
    </row>
    <row r="108" spans="1:7" ht="12.75">
      <c r="A108" s="57"/>
      <c r="B108" s="28" t="s">
        <v>194</v>
      </c>
      <c r="C108" s="29"/>
      <c r="D108" s="30"/>
      <c r="E108" s="8"/>
      <c r="F108" s="64"/>
      <c r="G108" s="159" t="s">
        <v>345</v>
      </c>
    </row>
    <row r="109" spans="1:7" ht="12.75">
      <c r="A109" s="110"/>
      <c r="B109" s="33"/>
      <c r="C109" s="31"/>
      <c r="D109" s="32"/>
      <c r="E109" s="18"/>
      <c r="F109" s="65"/>
      <c r="G109" s="163"/>
    </row>
    <row r="110" spans="1:7" ht="13.5" thickBot="1">
      <c r="A110" s="309" t="s">
        <v>229</v>
      </c>
      <c r="B110" s="310"/>
      <c r="C110" s="310"/>
      <c r="D110" s="311"/>
      <c r="E110" s="151">
        <f>E101+E107</f>
        <v>140</v>
      </c>
      <c r="F110" s="151">
        <f>F101+F107</f>
        <v>98.252</v>
      </c>
      <c r="G110" s="153"/>
    </row>
    <row r="111" spans="1:7" ht="13.5" thickBot="1">
      <c r="A111" s="312" t="s">
        <v>229</v>
      </c>
      <c r="B111" s="313"/>
      <c r="C111" s="313"/>
      <c r="D111" s="313"/>
      <c r="E111" s="154">
        <f>E110+E99+E84+E72+E54+E49+E42+E25</f>
        <v>26108.69</v>
      </c>
      <c r="F111" s="154">
        <f>F110+F99+F84+F72+F54+F49+F42+F25</f>
        <v>139349.34999999998</v>
      </c>
      <c r="G111" s="156"/>
    </row>
    <row r="112" spans="1:7" ht="12.75">
      <c r="A112" s="83"/>
      <c r="B112" s="83"/>
      <c r="C112" s="83"/>
      <c r="D112" s="83"/>
      <c r="E112" s="83"/>
      <c r="F112" s="83"/>
      <c r="G112" s="83"/>
    </row>
    <row r="113" spans="1:7" ht="12.75">
      <c r="A113" s="81"/>
      <c r="B113" s="81" t="s">
        <v>149</v>
      </c>
      <c r="C113" s="81"/>
      <c r="D113" s="81"/>
      <c r="E113" s="81"/>
      <c r="F113" s="81"/>
      <c r="G113" s="81" t="s">
        <v>150</v>
      </c>
    </row>
    <row r="114" spans="1:7" ht="12.75">
      <c r="A114" s="81"/>
      <c r="B114" s="81"/>
      <c r="C114" s="81"/>
      <c r="D114" s="81"/>
      <c r="E114" s="81"/>
      <c r="F114" s="81"/>
      <c r="G114" s="81"/>
    </row>
    <row r="115" spans="1:7" ht="12.75">
      <c r="A115" s="81"/>
      <c r="B115" s="81" t="s">
        <v>401</v>
      </c>
      <c r="C115" s="81"/>
      <c r="D115" s="81"/>
      <c r="E115" s="81"/>
      <c r="F115" s="81"/>
      <c r="G115" s="81"/>
    </row>
    <row r="116" spans="1:7" ht="12.75">
      <c r="A116" s="45"/>
      <c r="B116" s="45" t="s">
        <v>402</v>
      </c>
      <c r="C116" s="45"/>
      <c r="D116" s="45"/>
      <c r="E116" s="45"/>
      <c r="F116" s="45"/>
      <c r="G116" s="45" t="s">
        <v>403</v>
      </c>
    </row>
    <row r="117" spans="1:7" ht="12.75">
      <c r="A117" s="45"/>
      <c r="B117" s="45"/>
      <c r="C117" s="45"/>
      <c r="D117" s="45"/>
      <c r="E117" s="45"/>
      <c r="F117" s="45"/>
      <c r="G117" s="45"/>
    </row>
    <row r="118" spans="1:7" ht="12.75">
      <c r="A118" s="45"/>
      <c r="B118" s="45" t="s">
        <v>233</v>
      </c>
      <c r="C118" s="45"/>
      <c r="D118" s="45"/>
      <c r="E118" s="45"/>
      <c r="F118" s="45"/>
      <c r="G118" s="45"/>
    </row>
    <row r="119" spans="1:7" ht="12.75">
      <c r="A119" s="45"/>
      <c r="B119" s="45" t="s">
        <v>127</v>
      </c>
      <c r="C119" s="45"/>
      <c r="D119" s="45"/>
      <c r="E119" s="45"/>
      <c r="F119" s="45"/>
      <c r="G119" s="45" t="s">
        <v>153</v>
      </c>
    </row>
    <row r="120" spans="1:7" ht="12.75">
      <c r="A120" s="6"/>
      <c r="B120" s="6"/>
      <c r="C120" s="6"/>
      <c r="D120" s="6"/>
      <c r="E120" s="6"/>
      <c r="F120" s="6"/>
      <c r="G120" s="6"/>
    </row>
  </sheetData>
  <mergeCells count="28">
    <mergeCell ref="A7:G7"/>
    <mergeCell ref="A8:G8"/>
    <mergeCell ref="A9:G9"/>
    <mergeCell ref="B12:D12"/>
    <mergeCell ref="F12:G12"/>
    <mergeCell ref="A15:G15"/>
    <mergeCell ref="B19:D21"/>
    <mergeCell ref="G19:G22"/>
    <mergeCell ref="B23:D24"/>
    <mergeCell ref="A25:D25"/>
    <mergeCell ref="A26:G26"/>
    <mergeCell ref="A49:D49"/>
    <mergeCell ref="A50:G50"/>
    <mergeCell ref="B43:D43"/>
    <mergeCell ref="F43:G43"/>
    <mergeCell ref="A42:D42"/>
    <mergeCell ref="A54:D54"/>
    <mergeCell ref="A55:G55"/>
    <mergeCell ref="A72:D72"/>
    <mergeCell ref="A73:G73"/>
    <mergeCell ref="A110:D110"/>
    <mergeCell ref="A111:D111"/>
    <mergeCell ref="A84:D84"/>
    <mergeCell ref="A88:G88"/>
    <mergeCell ref="A99:D99"/>
    <mergeCell ref="A100:G100"/>
    <mergeCell ref="B85:D85"/>
    <mergeCell ref="F85:G85"/>
  </mergeCells>
  <printOptions/>
  <pageMargins left="0.73" right="0.15748031496062992" top="0.58" bottom="0.27" header="0.511811023622047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 БОС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bospc-27</cp:lastModifiedBy>
  <cp:lastPrinted>2010-02-16T06:37:59Z</cp:lastPrinted>
  <dcterms:created xsi:type="dcterms:W3CDTF">2006-10-30T10:59:29Z</dcterms:created>
  <dcterms:modified xsi:type="dcterms:W3CDTF">2010-02-16T06:41:49Z</dcterms:modified>
  <cp:category/>
  <cp:version/>
  <cp:contentType/>
  <cp:contentStatus/>
</cp:coreProperties>
</file>